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ithcowanuni-my.sharepoint.com/personal/danielle_obrien_ecu_edu_au/Documents/Desktop/"/>
    </mc:Choice>
  </mc:AlternateContent>
  <xr:revisionPtr revIDLastSave="0" documentId="8_{F2803A0E-86BB-4833-B6FE-2758628B3D09}" xr6:coauthVersionLast="47" xr6:coauthVersionMax="47" xr10:uidLastSave="{00000000-0000-0000-0000-000000000000}"/>
  <bookViews>
    <workbookView xWindow="-27990" yWindow="105" windowWidth="27660" windowHeight="15360" tabRatio="836" xr2:uid="{1F8F3640-BC82-4574-B4AC-2A4EE5C3FF51}"/>
  </bookViews>
  <sheets>
    <sheet name="Contents" sheetId="1" r:id="rId1"/>
    <sheet name="Table. 1" sheetId="2" r:id="rId2"/>
    <sheet name="Table. 2" sheetId="7" r:id="rId3"/>
    <sheet name="Table. 3" sheetId="5" r:id="rId4"/>
    <sheet name="Table. 4" sheetId="10" r:id="rId5"/>
    <sheet name="Table. 5" sheetId="13" r:id="rId6"/>
    <sheet name="Table. 6" sheetId="14" r:id="rId7"/>
    <sheet name="Table. 7" sheetId="15" r:id="rId8"/>
    <sheet name="Table. 8" sheetId="8" r:id="rId9"/>
    <sheet name="Table. 9" sheetId="16" r:id="rId10"/>
    <sheet name="Table 10" sheetId="17" r:id="rId11"/>
  </sheets>
  <externalReferences>
    <externalReference r:id="rId1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7" l="1"/>
  <c r="H10" i="17"/>
  <c r="G10" i="17"/>
  <c r="F10" i="17"/>
  <c r="E10" i="17"/>
  <c r="D10" i="17"/>
  <c r="C10" i="17"/>
  <c r="B10" i="17"/>
  <c r="C15" i="16"/>
  <c r="D15" i="16"/>
  <c r="F15" i="16"/>
  <c r="G15" i="16"/>
  <c r="H15" i="16"/>
  <c r="I15" i="16"/>
  <c r="B15" i="16"/>
  <c r="E7" i="16"/>
  <c r="E9" i="16"/>
  <c r="E10" i="16"/>
  <c r="E11" i="16"/>
  <c r="E12" i="16"/>
  <c r="E13" i="16"/>
  <c r="E6" i="16"/>
  <c r="E15" i="16" l="1"/>
</calcChain>
</file>

<file path=xl/sharedStrings.xml><?xml version="1.0" encoding="utf-8"?>
<sst xmlns="http://schemas.openxmlformats.org/spreadsheetml/2006/main" count="173" uniqueCount="107">
  <si>
    <t>Synergy Grants outcomes data</t>
  </si>
  <si>
    <t>Contents</t>
  </si>
  <si>
    <t>Table 1.</t>
  </si>
  <si>
    <t>Statistics for applications received and awarded</t>
  </si>
  <si>
    <t>Table 2.</t>
  </si>
  <si>
    <t>Statistics for application and grant team sizes</t>
  </si>
  <si>
    <t>Table 3.</t>
  </si>
  <si>
    <t>Statistics by Broad Research Area</t>
  </si>
  <si>
    <t>Table 4.</t>
  </si>
  <si>
    <t>Statistics by CIA career stage</t>
  </si>
  <si>
    <t>Table 5.</t>
  </si>
  <si>
    <t>Statistics by CI career stage</t>
  </si>
  <si>
    <t>Table 6.</t>
  </si>
  <si>
    <t>Statistics by CIA gender</t>
  </si>
  <si>
    <t>Table 7.</t>
  </si>
  <si>
    <t>Statistics by CI gender</t>
  </si>
  <si>
    <t>Table 8.</t>
  </si>
  <si>
    <t>Statistics for Aboriginal and Torres Strait Island health research and researchers</t>
  </si>
  <si>
    <t>Table 9.</t>
  </si>
  <si>
    <t>Statistics for summary of Chief Investigators (CIs) by location</t>
  </si>
  <si>
    <t>Table 10.</t>
  </si>
  <si>
    <t>CI location diversity by application</t>
  </si>
  <si>
    <t>For more information on NHMRC outcomes of funding rounds, including the 2024 Synergy Grants outcomes snapshot, follow the below link.</t>
  </si>
  <si>
    <t>Outcomes of funding rounds</t>
  </si>
  <si>
    <t>Synergy Grant outcomes</t>
  </si>
  <si>
    <t>Table 1. Statistics for applications received and awarded</t>
  </si>
  <si>
    <t>Funding round^</t>
  </si>
  <si>
    <t>Total number of applications received for NHMRC funding</t>
  </si>
  <si>
    <t>Number of grants awarded</t>
  </si>
  <si>
    <t>Percentage of applications awarded</t>
  </si>
  <si>
    <t>Total $ awarded</t>
  </si>
  <si>
    <t>^ NHMRC cancelled the 2020 Synergy Grants round due to the impacts of the COVID-19 pandemic.</t>
  </si>
  <si>
    <t>* For the 2021 Synergy Grants round, NHMRC increased the MREA funding allocation from $50 million to $85 million to partially offset the impact of cancelling the 2020 round due to impacts of the COVID-19 pandemic.</t>
  </si>
  <si>
    <t>Back to contents</t>
  </si>
  <si>
    <t>Table 2. Statistics for application and grant team sizes</t>
  </si>
  <si>
    <t>Funding round</t>
  </si>
  <si>
    <t>Average application team size</t>
  </si>
  <si>
    <t>Average grant team size</t>
  </si>
  <si>
    <t>Outcomes by Broad Research Area</t>
  </si>
  <si>
    <t>Table 3. Statistics by Broad Research Area</t>
  </si>
  <si>
    <t>Broad Research Area</t>
  </si>
  <si>
    <t>Year</t>
  </si>
  <si>
    <t>Applications</t>
  </si>
  <si>
    <t>Grants awarded</t>
  </si>
  <si>
    <t>Funded rate</t>
  </si>
  <si>
    <t>Proportion of grants awarded</t>
  </si>
  <si>
    <t>Total value</t>
  </si>
  <si>
    <t>Basic Science Research</t>
  </si>
  <si>
    <t>Clinical Medicine and Science Research</t>
  </si>
  <si>
    <t>Health Services Research</t>
  </si>
  <si>
    <t>Public Health Research</t>
  </si>
  <si>
    <t>Outcomes for CIAs by career stage</t>
  </si>
  <si>
    <t>Table 4. Statistics by CIA career stage</t>
  </si>
  <si>
    <t>Career stage</t>
  </si>
  <si>
    <t>Applicants</t>
  </si>
  <si>
    <t>Average years post-PhD 
of applicants</t>
  </si>
  <si>
    <t>Average years post-PhD
 of awardees</t>
  </si>
  <si>
    <t>Less than 10 years post-PhD</t>
  </si>
  <si>
    <t>-</t>
  </si>
  <si>
    <t>Equal to or greater than 10 years post-PhD</t>
  </si>
  <si>
    <t>Do not hold a PhD/Not stated</t>
  </si>
  <si>
    <t>Outcomes for CIs by career stage</t>
  </si>
  <si>
    <t>Table 5. Statistics by CI career stage</t>
  </si>
  <si>
    <t>Average years post-PhD of applicants</t>
  </si>
  <si>
    <t>Applicants awarded</t>
  </si>
  <si>
    <t>Average years post-PhD of awardees</t>
  </si>
  <si>
    <t>Funded rates for CIAs by gender</t>
  </si>
  <si>
    <t>Table 6. Statistics by CIA gender*</t>
  </si>
  <si>
    <t>CIA gender</t>
  </si>
  <si>
    <t>Funded</t>
  </si>
  <si>
    <t>Proportion of grants</t>
  </si>
  <si>
    <t>Man</t>
  </si>
  <si>
    <t>Woman</t>
  </si>
  <si>
    <t>Other^</t>
  </si>
  <si>
    <t>* In 2022, NHMRC implemented changes to the gender field in researcher profiles in Sapphire, its grant management system. These changes included giving researchers the option to self-identify as 'Non-binary' or to specify a different term. 'Non-binary' comprises applicants who selected a gender of 'Non-binary' or 'I use a different term' in their Sapphire profile.</t>
  </si>
  <si>
    <t>^ Includes applicants who indicated in their Sapphire profile that their gender was 'Non-binary' or 'I use a different term' or 'Prefer not to answer'. Responses coded to ‘I use a different term’ are included in the output category ‘Other’ except where the written response indicates a variation of one of ‘Man or male’, ‘Woman or female’ where that response will be coded to the associated label.</t>
  </si>
  <si>
    <t>Funded rates for CIs by gender</t>
  </si>
  <si>
    <t>Table 7. Statistics by CI gender*</t>
  </si>
  <si>
    <t>CI gender</t>
  </si>
  <si>
    <t>Proportion of funded CIs</t>
  </si>
  <si>
    <t>Outcomes for Aboriginal and Torres Strait Islander health research and researchers</t>
  </si>
  <si>
    <t>Table 8. Statistics for Aboriginal and Torres Strait Islander research and researchers</t>
  </si>
  <si>
    <t>Indigenous identified/Indigenous focused</t>
  </si>
  <si>
    <t>Grants</t>
  </si>
  <si>
    <t>Proportion of funds awarded</t>
  </si>
  <si>
    <r>
      <t xml:space="preserve">Aboriginal and Torres Strait Islander </t>
    </r>
    <r>
      <rPr>
        <b/>
        <u/>
        <sz val="11"/>
        <color theme="1"/>
        <rFont val="Calibri"/>
        <family val="2"/>
        <scheme val="minor"/>
      </rPr>
      <t>focused research</t>
    </r>
  </si>
  <si>
    <r>
      <t xml:space="preserve">Researchers of Aboriginal and/or Torres Strait Islander </t>
    </r>
    <r>
      <rPr>
        <b/>
        <u/>
        <sz val="11"/>
        <color theme="1"/>
        <rFont val="Calibri"/>
        <family val="2"/>
        <scheme val="minor"/>
      </rPr>
      <t>descent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(Any CI role)</t>
    </r>
  </si>
  <si>
    <r>
      <rPr>
        <b/>
        <sz val="11"/>
        <color theme="1"/>
        <rFont val="Calibri"/>
        <family val="2"/>
        <scheme val="minor"/>
      </rPr>
      <t xml:space="preserve">Aboriginal and Torres Strait Islander </t>
    </r>
    <r>
      <rPr>
        <b/>
        <u/>
        <sz val="11"/>
        <color theme="1"/>
        <rFont val="Calibri"/>
        <family val="2"/>
        <scheme val="minor"/>
      </rPr>
      <t>focused research</t>
    </r>
    <r>
      <rPr>
        <b/>
        <sz val="11"/>
        <color theme="1"/>
        <rFont val="Calibri"/>
        <family val="2"/>
        <scheme val="minor"/>
      </rPr>
      <t xml:space="preserve"> 
</t>
    </r>
    <r>
      <rPr>
        <sz val="11"/>
        <color theme="1"/>
        <rFont val="Calibri"/>
        <family val="2"/>
        <scheme val="minor"/>
      </rPr>
      <t xml:space="preserve">led by </t>
    </r>
    <r>
      <rPr>
        <b/>
        <sz val="11"/>
        <color theme="1"/>
        <rFont val="Calibri"/>
        <family val="2"/>
        <scheme val="minor"/>
      </rPr>
      <t xml:space="preserve">researchers of Aboriginal and/or Torres Strait Islander </t>
    </r>
    <r>
      <rPr>
        <b/>
        <u/>
        <sz val="11"/>
        <color theme="1"/>
        <rFont val="Calibri"/>
        <family val="2"/>
        <scheme val="minor"/>
      </rPr>
      <t>descent</t>
    </r>
    <r>
      <rPr>
        <sz val="11"/>
        <color theme="1"/>
        <rFont val="Calibri"/>
        <family val="2"/>
        <scheme val="minor"/>
      </rPr>
      <t xml:space="preserve"> (refers to CIA)</t>
    </r>
  </si>
  <si>
    <t>Summary of Chief Investigators (CIs) by location</t>
  </si>
  <si>
    <t>Note: the location of researcher's primary institution was used when they did not provide location details in their profile.</t>
  </si>
  <si>
    <t>Table 9. Proportion of CIs by location</t>
  </si>
  <si>
    <t>Number of CIs</t>
  </si>
  <si>
    <t>Proportion of CIs</t>
  </si>
  <si>
    <t>ACT</t>
  </si>
  <si>
    <t>NSW</t>
  </si>
  <si>
    <t>NT</t>
  </si>
  <si>
    <t>QLD</t>
  </si>
  <si>
    <t>SA</t>
  </si>
  <si>
    <t>TAS</t>
  </si>
  <si>
    <t>VIC</t>
  </si>
  <si>
    <t>WA</t>
  </si>
  <si>
    <t>Overseas</t>
  </si>
  <si>
    <t>Total</t>
  </si>
  <si>
    <t>Table 10. CI location diversity by application</t>
  </si>
  <si>
    <t>Number of locations per application research team</t>
  </si>
  <si>
    <t>Number of applications</t>
  </si>
  <si>
    <t>Proportion of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</si>
</sst>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44" formatCode="_-&quot;$&quot;* #,##0.00_-;\-&quot;$&quot;* #,##0.00_-;_-&quot;$&quot;* &quot;-&quot;??_-;_-@_-"/>
    <numFmt numFmtId="164" formatCode="0.0%"/>
    <numFmt numFmtId="165" formatCode="_-&quot;$&quot;* #,##0_-;\-&quot;$&quot;* #,##0_-;_-&quot;$&quot;* &quot;-&quot;??_-;_-@_-"/>
    <numFmt numFmtId="166" formatCode="0.0"/>
    <numFmt numFmtId="167" formatCode="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u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3"/>
    <xf numFmtId="0" fontId="0" fillId="0" borderId="1" xfId="0" applyBorder="1" applyAlignment="1">
      <alignment horizontal="right"/>
    </xf>
    <xf numFmtId="0" fontId="7" fillId="0" borderId="2" xfId="0" applyFont="1" applyBorder="1" applyAlignment="1">
      <alignment horizontal="left" vertical="center" wrapText="1"/>
    </xf>
    <xf numFmtId="0" fontId="6" fillId="0" borderId="2" xfId="0" applyFont="1" applyBorder="1"/>
    <xf numFmtId="0" fontId="0" fillId="0" borderId="2" xfId="0" applyBorder="1"/>
    <xf numFmtId="0" fontId="5" fillId="0" borderId="2" xfId="3" applyBorder="1" applyAlignment="1">
      <alignment wrapText="1"/>
    </xf>
    <xf numFmtId="0" fontId="0" fillId="0" borderId="2" xfId="0" applyBorder="1" applyAlignment="1">
      <alignment wrapText="1"/>
    </xf>
    <xf numFmtId="165" fontId="0" fillId="0" borderId="2" xfId="0" applyNumberFormat="1" applyBorder="1"/>
    <xf numFmtId="0" fontId="0" fillId="0" borderId="0" xfId="0" applyAlignment="1">
      <alignment vertical="center"/>
    </xf>
    <xf numFmtId="0" fontId="0" fillId="0" borderId="1" xfId="0" applyBorder="1" applyAlignment="1">
      <alignment horizontal="right" vertical="center"/>
    </xf>
    <xf numFmtId="164" fontId="0" fillId="0" borderId="1" xfId="2" applyNumberFormat="1" applyFont="1" applyFill="1" applyBorder="1" applyAlignment="1">
      <alignment horizontal="right" vertical="center"/>
    </xf>
    <xf numFmtId="167" fontId="0" fillId="0" borderId="1" xfId="0" applyNumberFormat="1" applyBorder="1" applyAlignment="1">
      <alignment horizontal="right" vertical="center"/>
    </xf>
    <xf numFmtId="165" fontId="0" fillId="0" borderId="2" xfId="0" applyNumberFormat="1" applyBorder="1" applyAlignment="1">
      <alignment wrapText="1"/>
    </xf>
    <xf numFmtId="166" fontId="0" fillId="0" borderId="1" xfId="0" applyNumberFormat="1" applyBorder="1" applyAlignment="1">
      <alignment horizontal="right" vertical="center"/>
    </xf>
    <xf numFmtId="164" fontId="0" fillId="0" borderId="1" xfId="2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2" borderId="1" xfId="0" applyFont="1" applyFill="1" applyBorder="1"/>
    <xf numFmtId="0" fontId="0" fillId="0" borderId="6" xfId="0" applyBorder="1"/>
    <xf numFmtId="164" fontId="0" fillId="0" borderId="1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0" fontId="0" fillId="0" borderId="7" xfId="0" applyBorder="1"/>
    <xf numFmtId="0" fontId="0" fillId="0" borderId="6" xfId="0" applyBorder="1" applyAlignment="1">
      <alignment wrapText="1"/>
    </xf>
    <xf numFmtId="0" fontId="3" fillId="2" borderId="1" xfId="0" applyFont="1" applyFill="1" applyBorder="1" applyAlignment="1">
      <alignment horizontal="right"/>
    </xf>
    <xf numFmtId="164" fontId="3" fillId="2" borderId="1" xfId="0" applyNumberFormat="1" applyFont="1" applyFill="1" applyBorder="1"/>
    <xf numFmtId="164" fontId="3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164" fontId="0" fillId="0" borderId="1" xfId="2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0" fontId="0" fillId="0" borderId="3" xfId="0" applyBorder="1" applyAlignment="1">
      <alignment wrapText="1"/>
    </xf>
    <xf numFmtId="0" fontId="0" fillId="0" borderId="3" xfId="0" applyBorder="1"/>
    <xf numFmtId="0" fontId="6" fillId="0" borderId="7" xfId="0" applyFont="1" applyBorder="1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6" fillId="0" borderId="3" xfId="0" applyFont="1" applyBorder="1"/>
    <xf numFmtId="0" fontId="0" fillId="0" borderId="8" xfId="0" applyBorder="1" applyAlignment="1">
      <alignment wrapText="1"/>
    </xf>
    <xf numFmtId="0" fontId="0" fillId="0" borderId="8" xfId="0" applyBorder="1"/>
    <xf numFmtId="0" fontId="2" fillId="3" borderId="1" xfId="0" applyFont="1" applyFill="1" applyBorder="1" applyAlignment="1">
      <alignment horizontal="left" vertical="center"/>
    </xf>
    <xf numFmtId="0" fontId="9" fillId="0" borderId="0" xfId="0" applyFont="1"/>
    <xf numFmtId="0" fontId="0" fillId="4" borderId="1" xfId="0" applyFill="1" applyBorder="1" applyAlignment="1">
      <alignment wrapText="1"/>
    </xf>
    <xf numFmtId="164" fontId="0" fillId="4" borderId="1" xfId="0" applyNumberFormat="1" applyFill="1" applyBorder="1" applyAlignment="1">
      <alignment wrapText="1"/>
    </xf>
    <xf numFmtId="0" fontId="0" fillId="0" borderId="1" xfId="0" applyBorder="1"/>
    <xf numFmtId="164" fontId="3" fillId="2" borderId="1" xfId="2" applyNumberFormat="1" applyFont="1" applyFill="1" applyBorder="1"/>
    <xf numFmtId="167" fontId="3" fillId="2" borderId="1" xfId="1" applyNumberFormat="1" applyFont="1" applyFill="1" applyBorder="1"/>
    <xf numFmtId="0" fontId="3" fillId="5" borderId="1" xfId="0" applyFont="1" applyFill="1" applyBorder="1" applyAlignment="1">
      <alignment wrapText="1"/>
    </xf>
    <xf numFmtId="0" fontId="8" fillId="5" borderId="1" xfId="0" applyFont="1" applyFill="1" applyBorder="1"/>
    <xf numFmtId="164" fontId="8" fillId="5" borderId="1" xfId="0" applyNumberFormat="1" applyFont="1" applyFill="1" applyBorder="1"/>
    <xf numFmtId="0" fontId="3" fillId="5" borderId="1" xfId="0" applyFont="1" applyFill="1" applyBorder="1"/>
    <xf numFmtId="0" fontId="0" fillId="4" borderId="0" xfId="0" applyFill="1"/>
    <xf numFmtId="0" fontId="0" fillId="4" borderId="0" xfId="0" applyFill="1" applyAlignment="1">
      <alignment vertical="center" wrapText="1"/>
    </xf>
    <xf numFmtId="0" fontId="0" fillId="4" borderId="0" xfId="0" applyFill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65" fontId="0" fillId="0" borderId="1" xfId="1" applyNumberFormat="1" applyFont="1" applyBorder="1" applyAlignment="1">
      <alignment horizontal="right"/>
    </xf>
    <xf numFmtId="165" fontId="0" fillId="5" borderId="1" xfId="1" applyNumberFormat="1" applyFont="1" applyFill="1" applyBorder="1" applyAlignment="1">
      <alignment horizontal="right"/>
    </xf>
    <xf numFmtId="164" fontId="1" fillId="0" borderId="1" xfId="2" applyNumberFormat="1" applyFont="1" applyFill="1" applyBorder="1"/>
    <xf numFmtId="167" fontId="1" fillId="0" borderId="1" xfId="1" applyNumberFormat="1" applyFont="1" applyFill="1" applyBorder="1"/>
    <xf numFmtId="6" fontId="3" fillId="2" borderId="1" xfId="0" applyNumberFormat="1" applyFont="1" applyFill="1" applyBorder="1"/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wrapText="1"/>
    </xf>
    <xf numFmtId="164" fontId="3" fillId="2" borderId="1" xfId="2" applyNumberFormat="1" applyFont="1" applyFill="1" applyBorder="1" applyAlignment="1">
      <alignment wrapText="1"/>
    </xf>
    <xf numFmtId="166" fontId="0" fillId="5" borderId="1" xfId="0" applyNumberFormat="1" applyFill="1" applyBorder="1"/>
    <xf numFmtId="166" fontId="3" fillId="2" borderId="1" xfId="0" applyNumberFormat="1" applyFont="1" applyFill="1" applyBorder="1" applyAlignment="1">
      <alignment horizontal="right"/>
    </xf>
    <xf numFmtId="0" fontId="5" fillId="0" borderId="6" xfId="3" applyBorder="1" applyAlignment="1">
      <alignment wrapText="1"/>
    </xf>
    <xf numFmtId="0" fontId="6" fillId="0" borderId="6" xfId="0" applyFont="1" applyBorder="1"/>
    <xf numFmtId="0" fontId="2" fillId="3" borderId="9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3" borderId="0" xfId="0" applyFont="1" applyFill="1"/>
    <xf numFmtId="164" fontId="0" fillId="0" borderId="1" xfId="2" applyNumberFormat="1" applyFont="1" applyBorder="1" applyAlignment="1">
      <alignment horizontal="center" vertical="center"/>
    </xf>
    <xf numFmtId="164" fontId="0" fillId="2" borderId="1" xfId="2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 vertical="center"/>
    </xf>
    <xf numFmtId="164" fontId="12" fillId="2" borderId="9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0" fontId="5" fillId="0" borderId="0" xfId="3" applyFill="1" applyBorder="1" applyAlignment="1">
      <alignment horizontal="center" vertical="center"/>
    </xf>
    <xf numFmtId="164" fontId="0" fillId="0" borderId="3" xfId="2" applyNumberFormat="1" applyFont="1" applyBorder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2" borderId="9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20209</xdr:colOff>
      <xdr:row>0</xdr:row>
      <xdr:rowOff>90488</xdr:rowOff>
    </xdr:from>
    <xdr:to>
      <xdr:col>8</xdr:col>
      <xdr:colOff>274638</xdr:colOff>
      <xdr:row>5</xdr:row>
      <xdr:rowOff>9525</xdr:rowOff>
    </xdr:to>
    <xdr:pic>
      <xdr:nvPicPr>
        <xdr:cNvPr id="9" name="Picture 1" descr="National Health and Medical Research Council">
          <a:extLst>
            <a:ext uri="{FF2B5EF4-FFF2-40B4-BE49-F238E27FC236}">
              <a16:creationId xmlns:a16="http://schemas.microsoft.com/office/drawing/2014/main" id="{53A66125-EA78-0F28-1C4B-6710ADE8D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4109" y="90488"/>
          <a:ext cx="870379" cy="823912"/>
        </a:xfrm>
        <a:prstGeom prst="rect">
          <a:avLst/>
        </a:prstGeom>
      </xdr:spPr>
    </xdr:pic>
    <xdr:clientData/>
  </xdr:twoCellAnchor>
  <xdr:twoCellAnchor editAs="oneCell">
    <xdr:from>
      <xdr:col>0</xdr:col>
      <xdr:colOff>176212</xdr:colOff>
      <xdr:row>0</xdr:row>
      <xdr:rowOff>109538</xdr:rowOff>
    </xdr:from>
    <xdr:to>
      <xdr:col>5</xdr:col>
      <xdr:colOff>409574</xdr:colOff>
      <xdr:row>4</xdr:row>
      <xdr:rowOff>140970</xdr:rowOff>
    </xdr:to>
    <xdr:pic>
      <xdr:nvPicPr>
        <xdr:cNvPr id="8" name="Picture 2" descr="National Health and Medical Research Council">
          <a:extLst>
            <a:ext uri="{FF2B5EF4-FFF2-40B4-BE49-F238E27FC236}">
              <a16:creationId xmlns:a16="http://schemas.microsoft.com/office/drawing/2014/main" id="{BDADBD48-2240-CD5A-5BA4-BE66192A6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212" y="109538"/>
          <a:ext cx="3287712" cy="761682"/>
        </a:xfrm>
        <a:prstGeom prst="rect">
          <a:avLst/>
        </a:prstGeom>
      </xdr:spPr>
    </xdr:pic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A5129BD-5724-DD06-312D-B82CD8EEE9F4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X0A0T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3A7DAA0-C960-7555-185B-92AF8B2CCE8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X1A0T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BD93D59-136F-6CAE-48E3-35013DEFCAC3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X6A0T</a:t>
          </a:r>
        </a:p>
      </xdr:txBody>
    </xdr:sp>
    <xdr:clientData/>
  </xdr:twoCellAnchor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C558E78-0F79-40EF-88A4-E1515B941210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X1A0T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3175</xdr:rowOff>
    </xdr:from>
    <xdr:to>
      <xdr:col>0</xdr:col>
      <xdr:colOff>66675</xdr:colOff>
      <xdr:row>0</xdr:row>
      <xdr:rowOff>105767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5F6AFAB-9242-29B7-EB1C-E9DC0BE9C89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X4A0T</a:t>
          </a:r>
        </a:p>
      </xdr:txBody>
    </xdr:sp>
    <xdr:clientData/>
  </xdr:twoCellAnchor>
  <xdr:twoCellAnchor>
    <xdr:from>
      <xdr:col>0</xdr:col>
      <xdr:colOff>3175</xdr:colOff>
      <xdr:row>25</xdr:row>
      <xdr:rowOff>3175</xdr:rowOff>
    </xdr:from>
    <xdr:to>
      <xdr:col>0</xdr:col>
      <xdr:colOff>66675</xdr:colOff>
      <xdr:row>25</xdr:row>
      <xdr:rowOff>105767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7762228C-781F-4AFD-AE95-D13B9BC33245}"/>
            </a:ext>
            <a:ext uri="{147F2762-F138-4A5C-976F-8EAC2B608ADB}">
              <a16:predDERef xmlns:a16="http://schemas.microsoft.com/office/drawing/2014/main" pred="{B5F6AFAB-9242-29B7-EB1C-E9DC0BE9C891}"/>
            </a:ext>
          </a:extLst>
        </xdr:cNvPr>
        <xdr:cNvSpPr txBox="1"/>
      </xdr:nvSpPr>
      <xdr:spPr>
        <a:xfrm>
          <a:off x="3175" y="3175"/>
          <a:ext cx="63500" cy="102592"/>
        </a:xfrm>
        <a:prstGeom prst="rect">
          <a:avLst/>
        </a:prstGeom>
        <a:noFill/>
        <a:ln w="9525" cmpd="sng"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>
          <a:spAutoFit/>
        </a:bodyPr>
        <a:lstStyle/>
        <a:p>
          <a:pPr algn="l" rtl="0"/>
          <a:r>
            <a:rPr lang="en-AU" sz="100">
              <a:latin typeface="ZWAdobeF" pitchFamily="2" charset="0"/>
            </a:rPr>
            <a:t>X1A0T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mrc.sharepoint.com/sites/corpmgt/Analytics/Modelling/SYN%20Outcome/2024/Outcomes%20QA/2024%20Synergy%20CI%20data-for%20CI%20location.xlsx" TargetMode="External"/><Relationship Id="rId1" Type="http://schemas.openxmlformats.org/officeDocument/2006/relationships/externalLinkPath" Target="https://nhmrc.sharepoint.com/sites/corpmgt/Analytics/Modelling/SYN%20Outcome/2024/Outcomes%20QA/2024%20Synergy%20CI%20data-for%20CI%20loc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lts"/>
      <sheetName val="CI source data"/>
      <sheetName val="sql"/>
    </sheetNames>
    <sheetDataSet>
      <sheetData sheetId="0">
        <row r="2">
          <cell r="P2" t="str">
            <v>State</v>
          </cell>
          <cell r="Q2" t="str">
            <v>Number of CIs</v>
          </cell>
        </row>
        <row r="3">
          <cell r="P3" t="str">
            <v>ACT</v>
          </cell>
          <cell r="Q3">
            <v>2</v>
          </cell>
        </row>
        <row r="4">
          <cell r="P4" t="str">
            <v>NSW</v>
          </cell>
          <cell r="Q4">
            <v>140</v>
          </cell>
        </row>
        <row r="5">
          <cell r="P5" t="str">
            <v>OS</v>
          </cell>
          <cell r="Q5">
            <v>39</v>
          </cell>
        </row>
        <row r="6">
          <cell r="P6" t="str">
            <v>QLD</v>
          </cell>
          <cell r="Q6">
            <v>57</v>
          </cell>
        </row>
        <row r="7">
          <cell r="P7" t="str">
            <v>SA</v>
          </cell>
          <cell r="Q7">
            <v>6</v>
          </cell>
        </row>
        <row r="8">
          <cell r="P8" t="str">
            <v>TAS</v>
          </cell>
          <cell r="Q8">
            <v>3</v>
          </cell>
        </row>
        <row r="9">
          <cell r="P9" t="str">
            <v>VIC</v>
          </cell>
          <cell r="Q9">
            <v>194</v>
          </cell>
        </row>
        <row r="10">
          <cell r="P10" t="str">
            <v>WA</v>
          </cell>
          <cell r="Q10">
            <v>8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hmrc.gov.au/funding/data-research/outcom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CBB9C-7AE6-4724-B28E-F53A2DA4AC2C}">
  <sheetPr>
    <pageSetUpPr fitToPage="1"/>
  </sheetPr>
  <dimension ref="A6:D21"/>
  <sheetViews>
    <sheetView showGridLines="0" tabSelected="1" zoomScaleNormal="100" workbookViewId="0">
      <selection activeCell="A20" sqref="A20"/>
    </sheetView>
  </sheetViews>
  <sheetFormatPr defaultRowHeight="15" x14ac:dyDescent="0.25"/>
  <sheetData>
    <row r="6" spans="1:2" ht="18.75" x14ac:dyDescent="0.3">
      <c r="A6" s="2" t="s">
        <v>0</v>
      </c>
    </row>
    <row r="8" spans="1:2" x14ac:dyDescent="0.25">
      <c r="A8" s="1" t="s">
        <v>1</v>
      </c>
    </row>
    <row r="9" spans="1:2" x14ac:dyDescent="0.25">
      <c r="A9" s="3" t="s">
        <v>2</v>
      </c>
      <c r="B9" t="s">
        <v>3</v>
      </c>
    </row>
    <row r="10" spans="1:2" x14ac:dyDescent="0.25">
      <c r="A10" s="3" t="s">
        <v>4</v>
      </c>
      <c r="B10" t="s">
        <v>5</v>
      </c>
    </row>
    <row r="11" spans="1:2" x14ac:dyDescent="0.25">
      <c r="A11" s="3" t="s">
        <v>6</v>
      </c>
      <c r="B11" t="s">
        <v>7</v>
      </c>
    </row>
    <row r="12" spans="1:2" x14ac:dyDescent="0.25">
      <c r="A12" s="3" t="s">
        <v>8</v>
      </c>
      <c r="B12" t="s">
        <v>9</v>
      </c>
    </row>
    <row r="13" spans="1:2" x14ac:dyDescent="0.25">
      <c r="A13" s="3" t="s">
        <v>10</v>
      </c>
      <c r="B13" t="s">
        <v>11</v>
      </c>
    </row>
    <row r="14" spans="1:2" x14ac:dyDescent="0.25">
      <c r="A14" s="3" t="s">
        <v>12</v>
      </c>
      <c r="B14" t="s">
        <v>13</v>
      </c>
    </row>
    <row r="15" spans="1:2" x14ac:dyDescent="0.25">
      <c r="A15" s="3" t="s">
        <v>14</v>
      </c>
      <c r="B15" t="s">
        <v>15</v>
      </c>
    </row>
    <row r="16" spans="1:2" x14ac:dyDescent="0.25">
      <c r="A16" s="3" t="s">
        <v>16</v>
      </c>
      <c r="B16" t="s">
        <v>17</v>
      </c>
    </row>
    <row r="17" spans="1:4" x14ac:dyDescent="0.25">
      <c r="A17" s="3" t="s">
        <v>18</v>
      </c>
      <c r="B17" t="s">
        <v>19</v>
      </c>
    </row>
    <row r="18" spans="1:4" x14ac:dyDescent="0.25">
      <c r="A18" s="3" t="s">
        <v>20</v>
      </c>
      <c r="B18" t="s">
        <v>21</v>
      </c>
    </row>
    <row r="19" spans="1:4" x14ac:dyDescent="0.25">
      <c r="A19" t="s">
        <v>22</v>
      </c>
    </row>
    <row r="20" spans="1:4" x14ac:dyDescent="0.25">
      <c r="A20" s="3" t="s">
        <v>23</v>
      </c>
    </row>
    <row r="21" spans="1:4" x14ac:dyDescent="0.25">
      <c r="A21" s="90"/>
      <c r="B21" s="90"/>
      <c r="C21" s="90"/>
      <c r="D21" s="90"/>
    </row>
  </sheetData>
  <mergeCells count="1">
    <mergeCell ref="A21:D21"/>
  </mergeCells>
  <hyperlinks>
    <hyperlink ref="A9" location="'Table. 1'!A1" display="Table 1. " xr:uid="{DC49FBF8-81E4-4237-995D-8B033906E22A}"/>
    <hyperlink ref="A10" location="'Table. 2'!A1" display="Table 2." xr:uid="{14EDD3F7-FEA5-4EF0-B2D9-245AFCA52E0D}"/>
    <hyperlink ref="A11" location="'Table. 3'!A1" display="Table 3." xr:uid="{7350E143-A13E-42C1-8D4F-D9D1EA612E40}"/>
    <hyperlink ref="A12" location="'Table. 4'!A1" display="Table 4." xr:uid="{2C025A3B-3D0C-4157-BB56-60EF679B9C62}"/>
    <hyperlink ref="A13" location="'Table. 5'!A1" display="Table 5." xr:uid="{C55077BE-5EB6-4C97-8DD7-46DD74C11635}"/>
    <hyperlink ref="A14" location="'Table. 6'!A1" display="Table 6." xr:uid="{476AF246-9EEB-4F30-9F75-E4EB078B0148}"/>
    <hyperlink ref="A16" location="'Table. 8'!A1" display="Table 8." xr:uid="{7E1C313B-3C2E-4B7B-95AD-5A2833239B7D}"/>
    <hyperlink ref="A15" location="'Table. 7'!A1" display="Table 7." xr:uid="{0DD3B5EF-1CB7-4B86-A37B-574FCC347757}"/>
    <hyperlink ref="A20" r:id="rId1" display="https://www.nhmrc.gov.au/funding/data-research/outcomes" xr:uid="{5B7EBA59-3CD9-4263-BA56-3F3D1305B053}"/>
    <hyperlink ref="A17" location="'Table. 9'!A1" display="Table 9" xr:uid="{914D154A-A1AE-46B9-A1C6-F10ECC51FDAA}"/>
    <hyperlink ref="A18" location="'Table 10'!A1" display="Table 10." xr:uid="{B64727D9-2019-4301-AB65-B809731BBB4B}"/>
  </hyperlinks>
  <pageMargins left="0.7" right="0.7" top="0.75" bottom="0.75" header="0.3" footer="0.3"/>
  <pageSetup paperSize="9" fitToHeight="0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CD329-3074-4646-875F-079B53067CC1}">
  <dimension ref="A1:I17"/>
  <sheetViews>
    <sheetView workbookViewId="0">
      <selection activeCell="A17" activeCellId="1" sqref="A1 A17"/>
    </sheetView>
  </sheetViews>
  <sheetFormatPr defaultRowHeight="15" x14ac:dyDescent="0.25"/>
  <cols>
    <col min="1" max="1" width="21.140625" customWidth="1"/>
    <col min="2" max="5" width="9.85546875" bestFit="1" customWidth="1"/>
  </cols>
  <sheetData>
    <row r="1" spans="1:9" ht="18.75" x14ac:dyDescent="0.3">
      <c r="A1" s="41" t="s">
        <v>88</v>
      </c>
    </row>
    <row r="2" spans="1:9" x14ac:dyDescent="0.25">
      <c r="A2" t="s">
        <v>89</v>
      </c>
    </row>
    <row r="3" spans="1:9" x14ac:dyDescent="0.25">
      <c r="A3" s="1" t="s">
        <v>90</v>
      </c>
    </row>
    <row r="4" spans="1:9" x14ac:dyDescent="0.25">
      <c r="A4" s="73"/>
      <c r="B4" s="108" t="s">
        <v>91</v>
      </c>
      <c r="C4" s="108"/>
      <c r="D4" s="108"/>
      <c r="E4" s="108"/>
      <c r="F4" s="108" t="s">
        <v>92</v>
      </c>
      <c r="G4" s="108"/>
      <c r="H4" s="108"/>
      <c r="I4" s="108"/>
    </row>
    <row r="5" spans="1:9" x14ac:dyDescent="0.25">
      <c r="A5" s="68"/>
      <c r="B5" s="69">
        <v>2021</v>
      </c>
      <c r="C5" s="69">
        <v>2022</v>
      </c>
      <c r="D5" s="69">
        <v>2023</v>
      </c>
      <c r="E5" s="69">
        <v>2024</v>
      </c>
      <c r="F5" s="69">
        <v>2021</v>
      </c>
      <c r="G5" s="69">
        <v>2022</v>
      </c>
      <c r="H5" s="69">
        <v>2023</v>
      </c>
      <c r="I5" s="69">
        <v>2024</v>
      </c>
    </row>
    <row r="6" spans="1:9" x14ac:dyDescent="0.25">
      <c r="A6" s="76" t="s">
        <v>93</v>
      </c>
      <c r="B6" s="77">
        <v>16</v>
      </c>
      <c r="C6" s="77">
        <v>11</v>
      </c>
      <c r="D6" s="77">
        <v>2</v>
      </c>
      <c r="E6" s="77">
        <f>VLOOKUP(A6,[1]Results!$P$2:$Q$10,2,FALSE)</f>
        <v>2</v>
      </c>
      <c r="F6" s="78">
        <v>2.3088023088023088E-2</v>
      </c>
      <c r="G6" s="78">
        <v>1.9963702359346643E-2</v>
      </c>
      <c r="H6" s="78">
        <v>5.0000000000000001E-3</v>
      </c>
      <c r="I6" s="79">
        <v>4.0000000000000001E-3</v>
      </c>
    </row>
    <row r="7" spans="1:9" x14ac:dyDescent="0.25">
      <c r="A7" s="76" t="s">
        <v>94</v>
      </c>
      <c r="B7" s="77">
        <v>178</v>
      </c>
      <c r="C7" s="77">
        <v>133</v>
      </c>
      <c r="D7" s="77">
        <v>123</v>
      </c>
      <c r="E7" s="77">
        <f>VLOOKUP(A7,[1]Results!$P$2:$Q$10,2,FALSE)</f>
        <v>140</v>
      </c>
      <c r="F7" s="78">
        <v>0.25685425685425683</v>
      </c>
      <c r="G7" s="78">
        <v>0.2413793103448276</v>
      </c>
      <c r="H7" s="78">
        <v>0.3075</v>
      </c>
      <c r="I7" s="79">
        <v>0.312</v>
      </c>
    </row>
    <row r="8" spans="1:9" x14ac:dyDescent="0.25">
      <c r="A8" s="76" t="s">
        <v>95</v>
      </c>
      <c r="B8" s="77">
        <v>9</v>
      </c>
      <c r="C8" s="77">
        <v>5</v>
      </c>
      <c r="D8" s="77">
        <v>1</v>
      </c>
      <c r="E8" s="77">
        <v>0</v>
      </c>
      <c r="F8" s="78">
        <v>1.2987012987012988E-2</v>
      </c>
      <c r="G8" s="78">
        <v>9.0744101633393835E-3</v>
      </c>
      <c r="H8" s="78">
        <v>2.5000000000000001E-3</v>
      </c>
      <c r="I8" s="79">
        <v>0</v>
      </c>
    </row>
    <row r="9" spans="1:9" x14ac:dyDescent="0.25">
      <c r="A9" s="76" t="s">
        <v>96</v>
      </c>
      <c r="B9" s="77">
        <v>85</v>
      </c>
      <c r="C9" s="77">
        <v>81</v>
      </c>
      <c r="D9" s="77">
        <v>65</v>
      </c>
      <c r="E9" s="77">
        <f>VLOOKUP(A9,[1]Results!$P$2:$Q$10,2,FALSE)</f>
        <v>57</v>
      </c>
      <c r="F9" s="78">
        <v>0.12265512265512266</v>
      </c>
      <c r="G9" s="78">
        <v>0.14700544464609799</v>
      </c>
      <c r="H9" s="78">
        <v>0.16250000000000001</v>
      </c>
      <c r="I9" s="79">
        <v>0.127</v>
      </c>
    </row>
    <row r="10" spans="1:9" x14ac:dyDescent="0.25">
      <c r="A10" s="76" t="s">
        <v>97</v>
      </c>
      <c r="B10" s="77">
        <v>38</v>
      </c>
      <c r="C10" s="77">
        <v>32</v>
      </c>
      <c r="D10" s="77">
        <v>19</v>
      </c>
      <c r="E10" s="77">
        <f>VLOOKUP(A10,[1]Results!$P$2:$Q$10,2,FALSE)</f>
        <v>6</v>
      </c>
      <c r="F10" s="78">
        <v>5.4834054834054832E-2</v>
      </c>
      <c r="G10" s="78">
        <v>5.8076225045372049E-2</v>
      </c>
      <c r="H10" s="78">
        <v>4.7500000000000001E-2</v>
      </c>
      <c r="I10" s="79">
        <v>1.2999999999999999E-2</v>
      </c>
    </row>
    <row r="11" spans="1:9" x14ac:dyDescent="0.25">
      <c r="A11" s="76" t="s">
        <v>98</v>
      </c>
      <c r="B11" s="77">
        <v>12</v>
      </c>
      <c r="C11" s="77">
        <v>3</v>
      </c>
      <c r="D11" s="77">
        <v>4</v>
      </c>
      <c r="E11" s="77">
        <f>VLOOKUP(A11,[1]Results!$P$2:$Q$10,2,FALSE)</f>
        <v>3</v>
      </c>
      <c r="F11" s="78">
        <v>1.7316017316017316E-2</v>
      </c>
      <c r="G11" s="78">
        <v>5.4446460980036296E-3</v>
      </c>
      <c r="H11" s="78">
        <v>0.01</v>
      </c>
      <c r="I11" s="79">
        <v>7.0000000000000001E-3</v>
      </c>
    </row>
    <row r="12" spans="1:9" x14ac:dyDescent="0.25">
      <c r="A12" s="76" t="s">
        <v>99</v>
      </c>
      <c r="B12" s="77">
        <v>265</v>
      </c>
      <c r="C12" s="77">
        <v>232</v>
      </c>
      <c r="D12" s="77">
        <v>147</v>
      </c>
      <c r="E12" s="77">
        <f>VLOOKUP(A12,[1]Results!$P$2:$Q$10,2,FALSE)</f>
        <v>194</v>
      </c>
      <c r="F12" s="78">
        <v>0.3823953823953824</v>
      </c>
      <c r="G12" s="78">
        <v>0.42105263157894735</v>
      </c>
      <c r="H12" s="78">
        <v>0.36749999999999999</v>
      </c>
      <c r="I12" s="79">
        <v>0.432</v>
      </c>
    </row>
    <row r="13" spans="1:9" x14ac:dyDescent="0.25">
      <c r="A13" s="76" t="s">
        <v>100</v>
      </c>
      <c r="B13" s="77">
        <v>55</v>
      </c>
      <c r="C13" s="77">
        <v>31</v>
      </c>
      <c r="D13" s="77">
        <v>12</v>
      </c>
      <c r="E13" s="77">
        <f>VLOOKUP(A13,[1]Results!$P$2:$Q$10,2,FALSE)</f>
        <v>8</v>
      </c>
      <c r="F13" s="78">
        <v>7.9365079365079361E-2</v>
      </c>
      <c r="G13" s="78">
        <v>5.6261343012704176E-2</v>
      </c>
      <c r="H13" s="78">
        <v>0.03</v>
      </c>
      <c r="I13" s="79">
        <v>1.7999999999999999E-2</v>
      </c>
    </row>
    <row r="14" spans="1:9" x14ac:dyDescent="0.25">
      <c r="A14" s="80" t="s">
        <v>101</v>
      </c>
      <c r="B14" s="81">
        <v>35</v>
      </c>
      <c r="C14" s="81">
        <v>23</v>
      </c>
      <c r="D14" s="81">
        <v>27</v>
      </c>
      <c r="E14" s="81">
        <v>39</v>
      </c>
      <c r="F14" s="82">
        <v>5.0505050505050504E-2</v>
      </c>
      <c r="G14" s="82">
        <v>4.1742286751361164E-2</v>
      </c>
      <c r="H14" s="82">
        <v>6.7500000000000004E-2</v>
      </c>
      <c r="I14" s="83">
        <v>8.6999999999999994E-2</v>
      </c>
    </row>
    <row r="15" spans="1:9" x14ac:dyDescent="0.25">
      <c r="A15" s="84" t="s">
        <v>102</v>
      </c>
      <c r="B15" s="77">
        <f t="shared" ref="B15:I15" si="0">SUM(B6:B14)</f>
        <v>693</v>
      </c>
      <c r="C15" s="77">
        <f t="shared" si="0"/>
        <v>551</v>
      </c>
      <c r="D15" s="77">
        <f t="shared" si="0"/>
        <v>400</v>
      </c>
      <c r="E15" s="77">
        <f t="shared" si="0"/>
        <v>449</v>
      </c>
      <c r="F15" s="74">
        <f t="shared" si="0"/>
        <v>1.0000000000000002</v>
      </c>
      <c r="G15" s="74">
        <f t="shared" si="0"/>
        <v>0.99999999999999989</v>
      </c>
      <c r="H15" s="74">
        <f t="shared" si="0"/>
        <v>1</v>
      </c>
      <c r="I15" s="75">
        <f t="shared" si="0"/>
        <v>1</v>
      </c>
    </row>
    <row r="17" spans="1:1" x14ac:dyDescent="0.25">
      <c r="A17" s="88" t="s">
        <v>33</v>
      </c>
    </row>
  </sheetData>
  <mergeCells count="2">
    <mergeCell ref="F4:I4"/>
    <mergeCell ref="B4:E4"/>
  </mergeCells>
  <hyperlinks>
    <hyperlink ref="A17" location="Contents!A1" display="Back to contents" xr:uid="{0997E9C0-F708-4669-801D-F5B3BC79F71C}"/>
  </hyperlinks>
  <pageMargins left="0.7" right="0.7" top="0.75" bottom="0.75" header="0.3" footer="0.3"/>
  <ignoredErrors>
    <ignoredError sqref="B15:E15 F15:I1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E7FE6-E410-4E35-81A0-9101DE8A2671}">
  <dimension ref="A1:I12"/>
  <sheetViews>
    <sheetView workbookViewId="0">
      <selection activeCell="B12" activeCellId="1" sqref="A1 B12"/>
    </sheetView>
  </sheetViews>
  <sheetFormatPr defaultRowHeight="15" x14ac:dyDescent="0.25"/>
  <sheetData>
    <row r="1" spans="1:9" x14ac:dyDescent="0.25">
      <c r="A1" s="1" t="s">
        <v>103</v>
      </c>
    </row>
    <row r="2" spans="1:9" x14ac:dyDescent="0.25">
      <c r="A2" s="110" t="s">
        <v>104</v>
      </c>
      <c r="B2" s="109" t="s">
        <v>105</v>
      </c>
      <c r="C2" s="109"/>
      <c r="D2" s="109"/>
      <c r="E2" s="109"/>
      <c r="F2" s="109" t="s">
        <v>106</v>
      </c>
      <c r="G2" s="109"/>
      <c r="H2" s="109"/>
      <c r="I2" s="109"/>
    </row>
    <row r="3" spans="1:9" x14ac:dyDescent="0.25">
      <c r="A3" s="110"/>
      <c r="B3" s="70">
        <v>2021</v>
      </c>
      <c r="C3" s="70">
        <v>2022</v>
      </c>
      <c r="D3" s="70">
        <v>2023</v>
      </c>
      <c r="E3" s="70">
        <v>2024</v>
      </c>
      <c r="F3" s="70">
        <v>2021</v>
      </c>
      <c r="G3" s="70">
        <v>2022</v>
      </c>
      <c r="H3" s="70">
        <v>2023</v>
      </c>
      <c r="I3" s="70">
        <v>2024</v>
      </c>
    </row>
    <row r="4" spans="1:9" x14ac:dyDescent="0.25">
      <c r="A4" s="84">
        <v>1</v>
      </c>
      <c r="B4" s="77">
        <v>16</v>
      </c>
      <c r="C4" s="77">
        <v>10</v>
      </c>
      <c r="D4" s="77">
        <v>10</v>
      </c>
      <c r="E4" s="85">
        <v>11</v>
      </c>
      <c r="F4" s="78">
        <v>0.18604651162790697</v>
      </c>
      <c r="G4" s="78">
        <v>0.14492753623188406</v>
      </c>
      <c r="H4" s="78">
        <v>0.2</v>
      </c>
      <c r="I4" s="79">
        <v>0.19600000000000001</v>
      </c>
    </row>
    <row r="5" spans="1:9" x14ac:dyDescent="0.25">
      <c r="A5" s="84">
        <v>2</v>
      </c>
      <c r="B5" s="77">
        <v>26</v>
      </c>
      <c r="C5" s="77">
        <v>29</v>
      </c>
      <c r="D5" s="77">
        <v>15</v>
      </c>
      <c r="E5" s="85">
        <v>21</v>
      </c>
      <c r="F5" s="78">
        <v>0.30232558139534882</v>
      </c>
      <c r="G5" s="78">
        <v>0.42028985507246375</v>
      </c>
      <c r="H5" s="78">
        <v>0.3</v>
      </c>
      <c r="I5" s="79">
        <v>0.375</v>
      </c>
    </row>
    <row r="6" spans="1:9" x14ac:dyDescent="0.25">
      <c r="A6" s="84">
        <v>3</v>
      </c>
      <c r="B6" s="77">
        <v>22</v>
      </c>
      <c r="C6" s="77">
        <v>13</v>
      </c>
      <c r="D6" s="77">
        <v>16</v>
      </c>
      <c r="E6" s="85">
        <v>15</v>
      </c>
      <c r="F6" s="78">
        <v>0.2558139534883721</v>
      </c>
      <c r="G6" s="78">
        <v>0.18840579710144928</v>
      </c>
      <c r="H6" s="78">
        <v>0.32</v>
      </c>
      <c r="I6" s="79">
        <v>0.26800000000000002</v>
      </c>
    </row>
    <row r="7" spans="1:9" x14ac:dyDescent="0.25">
      <c r="A7" s="84">
        <v>4</v>
      </c>
      <c r="B7" s="77">
        <v>15</v>
      </c>
      <c r="C7" s="77">
        <v>14</v>
      </c>
      <c r="D7" s="77">
        <v>8</v>
      </c>
      <c r="E7" s="85">
        <v>7</v>
      </c>
      <c r="F7" s="78">
        <v>0.1744186046511628</v>
      </c>
      <c r="G7" s="78">
        <v>0.20289855072463769</v>
      </c>
      <c r="H7" s="78">
        <v>0.16</v>
      </c>
      <c r="I7" s="79">
        <v>0.125</v>
      </c>
    </row>
    <row r="8" spans="1:9" x14ac:dyDescent="0.25">
      <c r="A8" s="84">
        <v>5</v>
      </c>
      <c r="B8" s="77">
        <v>5</v>
      </c>
      <c r="C8" s="77">
        <v>2</v>
      </c>
      <c r="D8" s="77">
        <v>0</v>
      </c>
      <c r="E8" s="85">
        <v>2</v>
      </c>
      <c r="F8" s="78">
        <v>5.8139534883720929E-2</v>
      </c>
      <c r="G8" s="78">
        <v>2.8985507246376812E-2</v>
      </c>
      <c r="H8" s="78">
        <v>0</v>
      </c>
      <c r="I8" s="79">
        <v>3.5999999999999997E-2</v>
      </c>
    </row>
    <row r="9" spans="1:9" x14ac:dyDescent="0.25">
      <c r="A9" s="84">
        <v>6</v>
      </c>
      <c r="B9" s="77">
        <v>2</v>
      </c>
      <c r="C9" s="77">
        <v>1</v>
      </c>
      <c r="D9" s="77">
        <v>1</v>
      </c>
      <c r="E9" s="85">
        <v>0</v>
      </c>
      <c r="F9" s="78">
        <v>2.3255813953488372E-2</v>
      </c>
      <c r="G9" s="78">
        <v>1.4492753623188406E-2</v>
      </c>
      <c r="H9" s="78">
        <v>0.02</v>
      </c>
      <c r="I9" s="79">
        <v>0</v>
      </c>
    </row>
    <row r="10" spans="1:9" x14ac:dyDescent="0.25">
      <c r="A10" s="84" t="s">
        <v>102</v>
      </c>
      <c r="B10" s="86">
        <f t="shared" ref="B10:I10" si="0">SUM(B4:B9)</f>
        <v>86</v>
      </c>
      <c r="C10" s="86">
        <f t="shared" si="0"/>
        <v>69</v>
      </c>
      <c r="D10" s="86">
        <f t="shared" si="0"/>
        <v>50</v>
      </c>
      <c r="E10" s="87">
        <f t="shared" si="0"/>
        <v>56</v>
      </c>
      <c r="F10" s="71">
        <f t="shared" si="0"/>
        <v>1</v>
      </c>
      <c r="G10" s="71">
        <f t="shared" si="0"/>
        <v>1</v>
      </c>
      <c r="H10" s="71">
        <f t="shared" si="0"/>
        <v>1</v>
      </c>
      <c r="I10" s="72">
        <f t="shared" si="0"/>
        <v>1</v>
      </c>
    </row>
    <row r="12" spans="1:9" x14ac:dyDescent="0.25">
      <c r="A12" s="3" t="s">
        <v>33</v>
      </c>
    </row>
  </sheetData>
  <mergeCells count="3">
    <mergeCell ref="B2:E2"/>
    <mergeCell ref="F2:I2"/>
    <mergeCell ref="A2:A3"/>
  </mergeCells>
  <hyperlinks>
    <hyperlink ref="A12" location="Contents!A1" display="Back to contents" xr:uid="{CB29AD7D-C74B-4338-8D62-7681BDCCBF4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2EC90-0783-4EC7-A90A-7138D2235A7E}">
  <dimension ref="A1:F12"/>
  <sheetViews>
    <sheetView showGridLines="0" workbookViewId="0">
      <selection activeCell="A12" activeCellId="1" sqref="A1 A12"/>
    </sheetView>
  </sheetViews>
  <sheetFormatPr defaultRowHeight="15" x14ac:dyDescent="0.25"/>
  <cols>
    <col min="1" max="1" width="52.5703125" customWidth="1"/>
    <col min="2" max="2" width="14.5703125" bestFit="1" customWidth="1"/>
    <col min="3" max="5" width="13.140625" bestFit="1" customWidth="1"/>
    <col min="6" max="6" width="13.42578125" customWidth="1"/>
  </cols>
  <sheetData>
    <row r="1" spans="1:6" ht="18.75" x14ac:dyDescent="0.3">
      <c r="A1" s="2" t="s">
        <v>24</v>
      </c>
    </row>
    <row r="3" spans="1:6" x14ac:dyDescent="0.25">
      <c r="A3" s="1" t="s">
        <v>25</v>
      </c>
    </row>
    <row r="4" spans="1:6" s="11" customFormat="1" ht="30" customHeight="1" x14ac:dyDescent="0.25">
      <c r="A4" s="28" t="s">
        <v>26</v>
      </c>
      <c r="B4" s="29">
        <v>2019</v>
      </c>
      <c r="C4" s="29">
        <v>2021</v>
      </c>
      <c r="D4" s="29">
        <v>2022</v>
      </c>
      <c r="E4" s="29">
        <v>2023</v>
      </c>
      <c r="F4" s="29">
        <v>2024</v>
      </c>
    </row>
    <row r="5" spans="1:6" ht="16.5" customHeight="1" x14ac:dyDescent="0.25">
      <c r="A5" s="47" t="s">
        <v>27</v>
      </c>
      <c r="B5" s="4">
        <v>64</v>
      </c>
      <c r="C5" s="4">
        <v>86</v>
      </c>
      <c r="D5" s="4">
        <v>69</v>
      </c>
      <c r="E5" s="4">
        <v>50</v>
      </c>
      <c r="F5" s="48">
        <v>56</v>
      </c>
    </row>
    <row r="6" spans="1:6" x14ac:dyDescent="0.25">
      <c r="A6" s="47" t="s">
        <v>28</v>
      </c>
      <c r="B6" s="4">
        <v>10</v>
      </c>
      <c r="C6" s="4">
        <v>17</v>
      </c>
      <c r="D6" s="4">
        <v>10</v>
      </c>
      <c r="E6" s="4">
        <v>10</v>
      </c>
      <c r="F6" s="48">
        <v>10</v>
      </c>
    </row>
    <row r="7" spans="1:6" x14ac:dyDescent="0.25">
      <c r="A7" s="47" t="s">
        <v>29</v>
      </c>
      <c r="B7" s="30">
        <v>0.15625</v>
      </c>
      <c r="C7" s="30">
        <v>0.19767441860465115</v>
      </c>
      <c r="D7" s="30">
        <v>0.14492753623188406</v>
      </c>
      <c r="E7" s="30">
        <v>0.2</v>
      </c>
      <c r="F7" s="49">
        <v>0.17899999999999999</v>
      </c>
    </row>
    <row r="8" spans="1:6" x14ac:dyDescent="0.25">
      <c r="A8" s="47" t="s">
        <v>30</v>
      </c>
      <c r="B8" s="56">
        <v>50000000</v>
      </c>
      <c r="C8" s="56">
        <v>85000000</v>
      </c>
      <c r="D8" s="56">
        <v>50000000</v>
      </c>
      <c r="E8" s="56">
        <v>50000000</v>
      </c>
      <c r="F8" s="57">
        <v>50000000</v>
      </c>
    </row>
    <row r="9" spans="1:6" x14ac:dyDescent="0.25">
      <c r="A9" s="91"/>
      <c r="B9" s="91"/>
      <c r="C9" s="91"/>
      <c r="D9" s="91"/>
      <c r="E9" s="91"/>
    </row>
    <row r="10" spans="1:6" x14ac:dyDescent="0.25">
      <c r="A10" t="s">
        <v>31</v>
      </c>
      <c r="B10" s="55"/>
      <c r="C10" s="55"/>
      <c r="D10" s="55"/>
      <c r="E10" s="55"/>
    </row>
    <row r="11" spans="1:6" ht="40.5" customHeight="1" x14ac:dyDescent="0.25">
      <c r="A11" s="92" t="s">
        <v>32</v>
      </c>
      <c r="B11" s="92"/>
      <c r="C11" s="92"/>
      <c r="D11" s="92"/>
      <c r="E11" s="92"/>
    </row>
    <row r="12" spans="1:6" x14ac:dyDescent="0.25">
      <c r="A12" s="3" t="s">
        <v>33</v>
      </c>
    </row>
  </sheetData>
  <mergeCells count="2">
    <mergeCell ref="A9:E9"/>
    <mergeCell ref="A11:E11"/>
  </mergeCells>
  <hyperlinks>
    <hyperlink ref="A12" location="Contents!A1" display="Back to contents" xr:uid="{86EA5D87-9083-478C-AFB6-53EFF6524DDD}"/>
  </hyperlink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5CDF5-EF93-429A-B2A7-81A88812973E}">
  <dimension ref="A1:F8"/>
  <sheetViews>
    <sheetView showGridLines="0" workbookViewId="0">
      <selection activeCell="F6" sqref="F6"/>
    </sheetView>
  </sheetViews>
  <sheetFormatPr defaultRowHeight="15" x14ac:dyDescent="0.25"/>
  <cols>
    <col min="1" max="1" width="37.140625" customWidth="1"/>
    <col min="2" max="5" width="16.42578125" customWidth="1"/>
    <col min="6" max="6" width="16.140625" customWidth="1"/>
  </cols>
  <sheetData>
    <row r="1" spans="1:6" ht="18.75" x14ac:dyDescent="0.3">
      <c r="A1" s="2" t="s">
        <v>24</v>
      </c>
    </row>
    <row r="3" spans="1:6" x14ac:dyDescent="0.25">
      <c r="A3" s="1" t="s">
        <v>34</v>
      </c>
    </row>
    <row r="4" spans="1:6" s="11" customFormat="1" ht="30" customHeight="1" x14ac:dyDescent="0.25">
      <c r="A4" s="28" t="s">
        <v>35</v>
      </c>
      <c r="B4" s="29">
        <v>2019</v>
      </c>
      <c r="C4" s="29">
        <v>2021</v>
      </c>
      <c r="D4" s="29">
        <v>2022</v>
      </c>
      <c r="E4" s="29">
        <v>2023</v>
      </c>
      <c r="F4" s="29">
        <v>2024</v>
      </c>
    </row>
    <row r="5" spans="1:6" x14ac:dyDescent="0.25">
      <c r="A5" s="50" t="s">
        <v>36</v>
      </c>
      <c r="B5" s="4">
        <v>7.6</v>
      </c>
      <c r="C5" s="4">
        <v>8.1</v>
      </c>
      <c r="D5" s="31">
        <v>8</v>
      </c>
      <c r="E5" s="31">
        <v>8</v>
      </c>
      <c r="F5" s="64">
        <v>8</v>
      </c>
    </row>
    <row r="6" spans="1:6" x14ac:dyDescent="0.25">
      <c r="A6" s="50" t="s">
        <v>37</v>
      </c>
      <c r="B6" s="4">
        <v>6.9</v>
      </c>
      <c r="C6" s="4">
        <v>8.1999999999999993</v>
      </c>
      <c r="D6" s="4">
        <v>8.3000000000000007</v>
      </c>
      <c r="E6" s="31">
        <v>8.4</v>
      </c>
      <c r="F6" s="64">
        <v>7.3</v>
      </c>
    </row>
    <row r="7" spans="1:6" x14ac:dyDescent="0.25">
      <c r="A7" s="1"/>
    </row>
    <row r="8" spans="1:6" x14ac:dyDescent="0.25">
      <c r="A8" s="3" t="s">
        <v>33</v>
      </c>
    </row>
  </sheetData>
  <hyperlinks>
    <hyperlink ref="A8" location="Contents!A1" display="Back to contents" xr:uid="{B9987C9E-773C-47C3-B3BE-4C7F92F1ACD0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3422C-7247-4FAF-93E7-71379361273D}">
  <dimension ref="A1:G26"/>
  <sheetViews>
    <sheetView showGridLines="0" zoomScaleNormal="100" workbookViewId="0">
      <selection activeCell="H9" sqref="H9"/>
    </sheetView>
  </sheetViews>
  <sheetFormatPr defaultRowHeight="15" x14ac:dyDescent="0.25"/>
  <cols>
    <col min="1" max="1" width="37.140625" customWidth="1"/>
    <col min="2" max="2" width="10.5703125" customWidth="1"/>
    <col min="3" max="5" width="16.42578125" customWidth="1"/>
    <col min="6" max="6" width="28.85546875" customWidth="1"/>
    <col min="7" max="7" width="16.42578125" customWidth="1"/>
  </cols>
  <sheetData>
    <row r="1" spans="1:7" ht="18.75" x14ac:dyDescent="0.3">
      <c r="A1" s="2" t="s">
        <v>38</v>
      </c>
    </row>
    <row r="3" spans="1:7" x14ac:dyDescent="0.25">
      <c r="A3" s="1" t="s">
        <v>39</v>
      </c>
    </row>
    <row r="4" spans="1:7" s="11" customFormat="1" ht="30" customHeight="1" x14ac:dyDescent="0.25">
      <c r="A4" s="35" t="s">
        <v>40</v>
      </c>
      <c r="B4" s="36" t="s">
        <v>41</v>
      </c>
      <c r="C4" s="36" t="s">
        <v>42</v>
      </c>
      <c r="D4" s="36" t="s">
        <v>43</v>
      </c>
      <c r="E4" s="36" t="s">
        <v>44</v>
      </c>
      <c r="F4" s="36" t="s">
        <v>45</v>
      </c>
      <c r="G4" s="36" t="s">
        <v>46</v>
      </c>
    </row>
    <row r="5" spans="1:7" x14ac:dyDescent="0.25">
      <c r="A5" s="93" t="s">
        <v>47</v>
      </c>
      <c r="B5" s="44">
        <v>2019</v>
      </c>
      <c r="C5" s="12">
        <v>19</v>
      </c>
      <c r="D5" s="12">
        <v>4</v>
      </c>
      <c r="E5" s="13">
        <v>0.21052631578947367</v>
      </c>
      <c r="F5" s="13">
        <v>0.4</v>
      </c>
      <c r="G5" s="14">
        <v>20000000</v>
      </c>
    </row>
    <row r="6" spans="1:7" x14ac:dyDescent="0.25">
      <c r="A6" s="93"/>
      <c r="B6" s="44">
        <v>2021</v>
      </c>
      <c r="C6" s="12">
        <v>20</v>
      </c>
      <c r="D6" s="12">
        <v>3</v>
      </c>
      <c r="E6" s="13">
        <v>0.15</v>
      </c>
      <c r="F6" s="13">
        <v>0.17647058823529413</v>
      </c>
      <c r="G6" s="14">
        <v>15000000</v>
      </c>
    </row>
    <row r="7" spans="1:7" x14ac:dyDescent="0.25">
      <c r="A7" s="93"/>
      <c r="B7" s="44">
        <v>2022</v>
      </c>
      <c r="C7" s="12">
        <v>21</v>
      </c>
      <c r="D7" s="12">
        <v>3</v>
      </c>
      <c r="E7" s="13">
        <v>0.14285714285714285</v>
      </c>
      <c r="F7" s="13">
        <v>0.3</v>
      </c>
      <c r="G7" s="14">
        <v>15000000</v>
      </c>
    </row>
    <row r="8" spans="1:7" x14ac:dyDescent="0.25">
      <c r="A8" s="93"/>
      <c r="B8" s="44">
        <v>2023</v>
      </c>
      <c r="C8" s="44">
        <v>19</v>
      </c>
      <c r="D8" s="44">
        <v>3</v>
      </c>
      <c r="E8" s="58">
        <v>0.158</v>
      </c>
      <c r="F8" s="58">
        <v>0.3</v>
      </c>
      <c r="G8" s="59">
        <v>15000000</v>
      </c>
    </row>
    <row r="9" spans="1:7" x14ac:dyDescent="0.25">
      <c r="A9" s="93"/>
      <c r="B9" s="19">
        <v>2024</v>
      </c>
      <c r="C9" s="19">
        <v>16</v>
      </c>
      <c r="D9" s="19">
        <v>4</v>
      </c>
      <c r="E9" s="26">
        <v>0.25</v>
      </c>
      <c r="F9" s="26">
        <v>0.4</v>
      </c>
      <c r="G9" s="60">
        <v>20000000</v>
      </c>
    </row>
    <row r="10" spans="1:7" x14ac:dyDescent="0.25">
      <c r="A10" s="94" t="s">
        <v>48</v>
      </c>
      <c r="B10" s="44">
        <v>2019</v>
      </c>
      <c r="C10" s="12">
        <v>21</v>
      </c>
      <c r="D10" s="12">
        <v>3</v>
      </c>
      <c r="E10" s="13">
        <v>0.14285714285714285</v>
      </c>
      <c r="F10" s="13">
        <v>0.3</v>
      </c>
      <c r="G10" s="14">
        <v>15000000</v>
      </c>
    </row>
    <row r="11" spans="1:7" x14ac:dyDescent="0.25">
      <c r="A11" s="94"/>
      <c r="B11" s="44">
        <v>2021</v>
      </c>
      <c r="C11" s="12">
        <v>38</v>
      </c>
      <c r="D11" s="12">
        <v>8</v>
      </c>
      <c r="E11" s="13">
        <v>0.21052631578947367</v>
      </c>
      <c r="F11" s="13">
        <v>0.47058823529411764</v>
      </c>
      <c r="G11" s="14">
        <v>40000000</v>
      </c>
    </row>
    <row r="12" spans="1:7" x14ac:dyDescent="0.25">
      <c r="A12" s="94"/>
      <c r="B12" s="44">
        <v>2022</v>
      </c>
      <c r="C12" s="12">
        <v>33</v>
      </c>
      <c r="D12" s="12">
        <v>4</v>
      </c>
      <c r="E12" s="13">
        <v>0.12121212121212122</v>
      </c>
      <c r="F12" s="13">
        <v>0.4</v>
      </c>
      <c r="G12" s="14">
        <v>20000000</v>
      </c>
    </row>
    <row r="13" spans="1:7" x14ac:dyDescent="0.25">
      <c r="A13" s="94"/>
      <c r="B13" s="44">
        <v>2023</v>
      </c>
      <c r="C13" s="12">
        <v>19</v>
      </c>
      <c r="D13" s="12">
        <v>2</v>
      </c>
      <c r="E13" s="13">
        <v>0.105</v>
      </c>
      <c r="F13" s="13">
        <v>0.2</v>
      </c>
      <c r="G13" s="14">
        <v>10000000</v>
      </c>
    </row>
    <row r="14" spans="1:7" x14ac:dyDescent="0.25">
      <c r="A14" s="94"/>
      <c r="B14" s="19">
        <v>2024</v>
      </c>
      <c r="C14" s="19">
        <v>24</v>
      </c>
      <c r="D14" s="19">
        <v>3</v>
      </c>
      <c r="E14" s="45">
        <v>0.125</v>
      </c>
      <c r="F14" s="45">
        <v>0.3</v>
      </c>
      <c r="G14" s="46">
        <v>15000000</v>
      </c>
    </row>
    <row r="15" spans="1:7" x14ac:dyDescent="0.25">
      <c r="A15" s="93" t="s">
        <v>49</v>
      </c>
      <c r="B15" s="44">
        <v>2019</v>
      </c>
      <c r="C15" s="12">
        <v>15</v>
      </c>
      <c r="D15" s="12">
        <v>2</v>
      </c>
      <c r="E15" s="13">
        <v>0.13333333333333333</v>
      </c>
      <c r="F15" s="13">
        <v>0.2</v>
      </c>
      <c r="G15" s="14">
        <v>10000000</v>
      </c>
    </row>
    <row r="16" spans="1:7" x14ac:dyDescent="0.25">
      <c r="A16" s="93"/>
      <c r="B16" s="44">
        <v>2021</v>
      </c>
      <c r="C16" s="12">
        <v>12</v>
      </c>
      <c r="D16" s="12">
        <v>1</v>
      </c>
      <c r="E16" s="13">
        <v>8.3333333333333329E-2</v>
      </c>
      <c r="F16" s="13">
        <v>5.8823529411764705E-2</v>
      </c>
      <c r="G16" s="14">
        <v>5000000</v>
      </c>
    </row>
    <row r="17" spans="1:7" x14ac:dyDescent="0.25">
      <c r="A17" s="93"/>
      <c r="B17" s="44">
        <v>2022</v>
      </c>
      <c r="C17" s="12">
        <v>4</v>
      </c>
      <c r="D17" s="12">
        <v>1</v>
      </c>
      <c r="E17" s="13">
        <v>0.25</v>
      </c>
      <c r="F17" s="13">
        <v>0.1</v>
      </c>
      <c r="G17" s="14">
        <v>5000000</v>
      </c>
    </row>
    <row r="18" spans="1:7" x14ac:dyDescent="0.25">
      <c r="A18" s="93"/>
      <c r="B18" s="44">
        <v>2023</v>
      </c>
      <c r="C18" s="12">
        <v>3</v>
      </c>
      <c r="D18" s="12">
        <v>2</v>
      </c>
      <c r="E18" s="13">
        <v>0.66700000000000004</v>
      </c>
      <c r="F18" s="13">
        <v>0.2</v>
      </c>
      <c r="G18" s="14">
        <v>10000000</v>
      </c>
    </row>
    <row r="19" spans="1:7" x14ac:dyDescent="0.25">
      <c r="A19" s="93"/>
      <c r="B19" s="19">
        <v>2024</v>
      </c>
      <c r="C19" s="19">
        <v>5</v>
      </c>
      <c r="D19" s="19">
        <v>1</v>
      </c>
      <c r="E19" s="45">
        <v>0.2</v>
      </c>
      <c r="F19" s="45">
        <v>0.1</v>
      </c>
      <c r="G19" s="46">
        <v>5000000</v>
      </c>
    </row>
    <row r="20" spans="1:7" x14ac:dyDescent="0.25">
      <c r="A20" s="93" t="s">
        <v>50</v>
      </c>
      <c r="B20" s="44">
        <v>2019</v>
      </c>
      <c r="C20" s="12">
        <v>9</v>
      </c>
      <c r="D20" s="12">
        <v>1</v>
      </c>
      <c r="E20" s="13">
        <v>0.1111111111111111</v>
      </c>
      <c r="F20" s="13">
        <v>0.1</v>
      </c>
      <c r="G20" s="14">
        <v>5000000</v>
      </c>
    </row>
    <row r="21" spans="1:7" x14ac:dyDescent="0.25">
      <c r="A21" s="93"/>
      <c r="B21" s="44">
        <v>2021</v>
      </c>
      <c r="C21" s="12">
        <v>16</v>
      </c>
      <c r="D21" s="12">
        <v>5</v>
      </c>
      <c r="E21" s="13">
        <v>0.3125</v>
      </c>
      <c r="F21" s="13">
        <v>0.29411764705882354</v>
      </c>
      <c r="G21" s="14">
        <v>25000000</v>
      </c>
    </row>
    <row r="22" spans="1:7" x14ac:dyDescent="0.25">
      <c r="A22" s="93"/>
      <c r="B22" s="44">
        <v>2022</v>
      </c>
      <c r="C22" s="12">
        <v>11</v>
      </c>
      <c r="D22" s="12">
        <v>2</v>
      </c>
      <c r="E22" s="13">
        <v>0.18181818181818182</v>
      </c>
      <c r="F22" s="13">
        <v>0.2</v>
      </c>
      <c r="G22" s="14">
        <v>10000000</v>
      </c>
    </row>
    <row r="23" spans="1:7" x14ac:dyDescent="0.25">
      <c r="A23" s="93"/>
      <c r="B23" s="44">
        <v>2023</v>
      </c>
      <c r="C23" s="12">
        <v>9</v>
      </c>
      <c r="D23" s="12">
        <v>3</v>
      </c>
      <c r="E23" s="13">
        <v>0.33300000000000002</v>
      </c>
      <c r="F23" s="13">
        <v>0.3</v>
      </c>
      <c r="G23" s="14">
        <v>15000000</v>
      </c>
    </row>
    <row r="24" spans="1:7" x14ac:dyDescent="0.25">
      <c r="A24" s="93"/>
      <c r="B24" s="19">
        <v>2024</v>
      </c>
      <c r="C24" s="19">
        <v>11</v>
      </c>
      <c r="D24" s="19">
        <v>2</v>
      </c>
      <c r="E24" s="45">
        <v>0.18181818181818182</v>
      </c>
      <c r="F24" s="45">
        <v>0.2</v>
      </c>
      <c r="G24" s="46">
        <v>10000000</v>
      </c>
    </row>
    <row r="25" spans="1:7" x14ac:dyDescent="0.25">
      <c r="A25" s="3" t="s">
        <v>33</v>
      </c>
    </row>
    <row r="26" spans="1:7" ht="18.75" x14ac:dyDescent="0.3">
      <c r="A26" s="2"/>
    </row>
  </sheetData>
  <mergeCells count="4">
    <mergeCell ref="A5:A9"/>
    <mergeCell ref="A10:A14"/>
    <mergeCell ref="A15:A19"/>
    <mergeCell ref="A20:A24"/>
  </mergeCells>
  <hyperlinks>
    <hyperlink ref="A25" location="Contents!A1" display="Back to contents" xr:uid="{4B181AF0-05AC-4BFF-BBEE-0D0E233AAFFF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960DD-52FB-4790-986F-D2B67DFC5A55}">
  <dimension ref="A1:V20"/>
  <sheetViews>
    <sheetView workbookViewId="0">
      <selection activeCell="I21" sqref="I21"/>
    </sheetView>
  </sheetViews>
  <sheetFormatPr defaultColWidth="9" defaultRowHeight="15" x14ac:dyDescent="0.25"/>
  <cols>
    <col min="1" max="1" width="37.140625" style="9" customWidth="1"/>
    <col min="2" max="2" width="10.5703125" style="7" customWidth="1"/>
    <col min="3" max="3" width="16.42578125" style="7" customWidth="1"/>
    <col min="4" max="4" width="22.140625" style="7" customWidth="1"/>
    <col min="5" max="5" width="16.42578125" style="7" customWidth="1"/>
    <col min="6" max="6" width="21.42578125" style="7" customWidth="1"/>
    <col min="7" max="7" width="16.42578125" style="7" customWidth="1"/>
    <col min="8" max="8" width="13.5703125" style="7" bestFit="1" customWidth="1"/>
    <col min="9" max="9" width="10.5703125" style="7" bestFit="1" customWidth="1"/>
    <col min="10" max="10" width="15.5703125" style="7" customWidth="1"/>
    <col min="11" max="11" width="10.85546875" style="7" bestFit="1" customWidth="1"/>
    <col min="12" max="12" width="13.5703125" style="7" bestFit="1" customWidth="1"/>
    <col min="13" max="13" width="10.5703125" style="7" bestFit="1" customWidth="1"/>
    <col min="14" max="14" width="12.85546875" style="7" customWidth="1"/>
    <col min="15" max="16" width="10.5703125" style="7" bestFit="1" customWidth="1"/>
    <col min="17" max="19" width="13" style="7" bestFit="1" customWidth="1"/>
    <col min="20" max="20" width="16" style="7" customWidth="1"/>
    <col min="21" max="21" width="12" style="7" bestFit="1" customWidth="1"/>
    <col min="22" max="22" width="14.5703125" style="7" bestFit="1" customWidth="1"/>
    <col min="23" max="16384" width="9" style="7"/>
  </cols>
  <sheetData>
    <row r="1" spans="1:22" ht="18" customHeight="1" x14ac:dyDescent="0.25">
      <c r="A1" s="95" t="s">
        <v>51</v>
      </c>
      <c r="B1" s="96"/>
      <c r="C1" s="96"/>
      <c r="D1" s="96"/>
      <c r="E1" s="96"/>
      <c r="F1" s="96"/>
      <c r="G1" s="97"/>
      <c r="H1" s="6"/>
      <c r="I1" s="6"/>
      <c r="J1" s="6"/>
    </row>
    <row r="2" spans="1:22" ht="13.35" customHeight="1" x14ac:dyDescent="0.25">
      <c r="A2" s="5"/>
      <c r="B2" s="5"/>
      <c r="C2" s="6"/>
      <c r="D2" s="6"/>
      <c r="E2" s="6"/>
      <c r="F2" s="6"/>
      <c r="G2" s="6"/>
      <c r="H2" s="6"/>
      <c r="I2" s="6"/>
      <c r="J2" s="6"/>
    </row>
    <row r="3" spans="1:22" x14ac:dyDescent="0.25">
      <c r="A3" s="98" t="s">
        <v>52</v>
      </c>
      <c r="B3" s="98"/>
      <c r="C3" s="34"/>
      <c r="D3" s="34"/>
      <c r="E3" s="34"/>
      <c r="F3" s="34"/>
      <c r="G3" s="34"/>
      <c r="H3" s="6"/>
      <c r="I3" s="6"/>
      <c r="J3" s="6"/>
    </row>
    <row r="4" spans="1:22" s="9" customFormat="1" ht="42" customHeight="1" x14ac:dyDescent="0.25">
      <c r="A4" s="35" t="s">
        <v>53</v>
      </c>
      <c r="B4" s="36" t="s">
        <v>41</v>
      </c>
      <c r="C4" s="36" t="s">
        <v>54</v>
      </c>
      <c r="D4" s="36" t="s">
        <v>55</v>
      </c>
      <c r="E4" s="36" t="s">
        <v>43</v>
      </c>
      <c r="F4" s="36" t="s">
        <v>56</v>
      </c>
      <c r="G4" s="36" t="s">
        <v>44</v>
      </c>
      <c r="H4" s="32"/>
      <c r="R4" s="15"/>
      <c r="S4" s="15"/>
      <c r="T4" s="15"/>
      <c r="U4" s="15"/>
      <c r="V4" s="15"/>
    </row>
    <row r="5" spans="1:22" ht="14.25" customHeight="1" x14ac:dyDescent="0.25">
      <c r="A5" s="94" t="s">
        <v>57</v>
      </c>
      <c r="B5" s="12">
        <v>2019</v>
      </c>
      <c r="C5" s="12">
        <v>4</v>
      </c>
      <c r="D5" s="12">
        <v>6.3</v>
      </c>
      <c r="E5" s="12">
        <v>1</v>
      </c>
      <c r="F5" s="16">
        <v>2</v>
      </c>
      <c r="G5" s="17">
        <v>0.25</v>
      </c>
      <c r="H5" s="33"/>
      <c r="R5" s="10"/>
      <c r="S5" s="10"/>
      <c r="T5" s="10"/>
      <c r="U5" s="10"/>
      <c r="V5" s="10"/>
    </row>
    <row r="6" spans="1:22" x14ac:dyDescent="0.25">
      <c r="A6" s="94"/>
      <c r="B6" s="12">
        <v>2021</v>
      </c>
      <c r="C6" s="12">
        <v>5</v>
      </c>
      <c r="D6" s="12">
        <v>6.8</v>
      </c>
      <c r="E6" s="12">
        <v>0</v>
      </c>
      <c r="F6" s="12" t="s">
        <v>58</v>
      </c>
      <c r="G6" s="17">
        <v>0</v>
      </c>
      <c r="H6" s="33"/>
      <c r="R6" s="10"/>
      <c r="S6" s="10"/>
      <c r="T6" s="10"/>
      <c r="U6" s="10"/>
      <c r="V6" s="10"/>
    </row>
    <row r="7" spans="1:22" x14ac:dyDescent="0.25">
      <c r="A7" s="94"/>
      <c r="B7" s="12">
        <v>2022</v>
      </c>
      <c r="C7" s="12">
        <v>2</v>
      </c>
      <c r="D7" s="12">
        <v>5</v>
      </c>
      <c r="E7" s="12">
        <v>0</v>
      </c>
      <c r="F7" s="12" t="s">
        <v>58</v>
      </c>
      <c r="G7" s="17">
        <v>0</v>
      </c>
      <c r="H7" s="33"/>
    </row>
    <row r="8" spans="1:22" x14ac:dyDescent="0.25">
      <c r="A8" s="94"/>
      <c r="B8" s="12">
        <v>2023</v>
      </c>
      <c r="C8" s="12">
        <v>2</v>
      </c>
      <c r="D8" s="12">
        <v>7</v>
      </c>
      <c r="E8" s="12">
        <v>1</v>
      </c>
      <c r="F8" s="16">
        <v>7</v>
      </c>
      <c r="G8" s="17">
        <v>0.5</v>
      </c>
      <c r="H8" s="33"/>
    </row>
    <row r="9" spans="1:22" x14ac:dyDescent="0.25">
      <c r="A9" s="94"/>
      <c r="B9" s="25">
        <v>2024</v>
      </c>
      <c r="C9" s="25">
        <v>6</v>
      </c>
      <c r="D9" s="65">
        <v>6</v>
      </c>
      <c r="E9" s="25">
        <v>0</v>
      </c>
      <c r="F9" s="65" t="s">
        <v>58</v>
      </c>
      <c r="G9" s="27">
        <v>0</v>
      </c>
      <c r="H9" s="89"/>
    </row>
    <row r="10" spans="1:22" ht="14.25" customHeight="1" x14ac:dyDescent="0.25">
      <c r="A10" s="94" t="s">
        <v>59</v>
      </c>
      <c r="B10" s="12">
        <v>2019</v>
      </c>
      <c r="C10" s="12">
        <v>55</v>
      </c>
      <c r="D10" s="12">
        <v>21.2</v>
      </c>
      <c r="E10" s="12">
        <v>8</v>
      </c>
      <c r="F10" s="12">
        <v>23.6</v>
      </c>
      <c r="G10" s="17">
        <v>0.14545454545454545</v>
      </c>
      <c r="H10" s="33"/>
    </row>
    <row r="11" spans="1:22" x14ac:dyDescent="0.25">
      <c r="A11" s="94"/>
      <c r="B11" s="12">
        <v>2021</v>
      </c>
      <c r="C11" s="12">
        <v>74</v>
      </c>
      <c r="D11" s="16">
        <v>21.945945945945947</v>
      </c>
      <c r="E11" s="12">
        <v>16</v>
      </c>
      <c r="F11" s="16">
        <v>21.75</v>
      </c>
      <c r="G11" s="17">
        <v>0.21621621621621623</v>
      </c>
      <c r="H11" s="33"/>
    </row>
    <row r="12" spans="1:22" x14ac:dyDescent="0.25">
      <c r="A12" s="94"/>
      <c r="B12" s="12">
        <v>2022</v>
      </c>
      <c r="C12" s="12">
        <v>63</v>
      </c>
      <c r="D12" s="16">
        <v>21.634920634920636</v>
      </c>
      <c r="E12" s="12">
        <v>8</v>
      </c>
      <c r="F12" s="12">
        <v>21.5</v>
      </c>
      <c r="G12" s="17">
        <v>0.12698412698412698</v>
      </c>
      <c r="H12" s="33"/>
    </row>
    <row r="13" spans="1:22" x14ac:dyDescent="0.25">
      <c r="A13" s="94"/>
      <c r="B13" s="12">
        <v>2023</v>
      </c>
      <c r="C13" s="12">
        <v>44</v>
      </c>
      <c r="D13" s="12">
        <v>22.1</v>
      </c>
      <c r="E13" s="12">
        <v>9</v>
      </c>
      <c r="F13" s="12">
        <v>25.7</v>
      </c>
      <c r="G13" s="17">
        <v>0.20499999999999999</v>
      </c>
      <c r="H13" s="33"/>
    </row>
    <row r="14" spans="1:22" x14ac:dyDescent="0.25">
      <c r="A14" s="94"/>
      <c r="B14" s="25">
        <v>2024</v>
      </c>
      <c r="C14" s="25">
        <v>45</v>
      </c>
      <c r="D14" s="65">
        <v>22</v>
      </c>
      <c r="E14" s="25">
        <v>8</v>
      </c>
      <c r="F14" s="25">
        <v>20.3</v>
      </c>
      <c r="G14" s="27">
        <v>0.17777777777777778</v>
      </c>
      <c r="H14" s="89"/>
    </row>
    <row r="15" spans="1:22" ht="14.25" customHeight="1" x14ac:dyDescent="0.25">
      <c r="A15" s="94" t="s">
        <v>60</v>
      </c>
      <c r="B15" s="12">
        <v>2019</v>
      </c>
      <c r="C15" s="12">
        <v>5</v>
      </c>
      <c r="D15" s="12" t="s">
        <v>58</v>
      </c>
      <c r="E15" s="12">
        <v>1</v>
      </c>
      <c r="F15" s="12" t="s">
        <v>58</v>
      </c>
      <c r="G15" s="17">
        <v>0.2</v>
      </c>
      <c r="H15" s="33"/>
    </row>
    <row r="16" spans="1:22" x14ac:dyDescent="0.25">
      <c r="A16" s="94"/>
      <c r="B16" s="12">
        <v>2021</v>
      </c>
      <c r="C16" s="12">
        <v>7</v>
      </c>
      <c r="D16" s="12" t="s">
        <v>58</v>
      </c>
      <c r="E16" s="12">
        <v>1</v>
      </c>
      <c r="F16" s="12" t="s">
        <v>58</v>
      </c>
      <c r="G16" s="17">
        <v>0.14285714285714285</v>
      </c>
      <c r="H16" s="33"/>
    </row>
    <row r="17" spans="1:10" x14ac:dyDescent="0.25">
      <c r="A17" s="94"/>
      <c r="B17" s="12">
        <v>2022</v>
      </c>
      <c r="C17" s="12">
        <v>4</v>
      </c>
      <c r="D17" s="12" t="s">
        <v>58</v>
      </c>
      <c r="E17" s="12">
        <v>2</v>
      </c>
      <c r="F17" s="12" t="s">
        <v>58</v>
      </c>
      <c r="G17" s="17">
        <v>0.5</v>
      </c>
      <c r="H17" s="33"/>
    </row>
    <row r="18" spans="1:10" x14ac:dyDescent="0.25">
      <c r="A18" s="94"/>
      <c r="B18" s="12">
        <v>2023</v>
      </c>
      <c r="C18" s="12">
        <v>4</v>
      </c>
      <c r="D18" s="12" t="s">
        <v>58</v>
      </c>
      <c r="E18" s="12">
        <v>0</v>
      </c>
      <c r="F18" s="12" t="s">
        <v>58</v>
      </c>
      <c r="G18" s="17">
        <v>0</v>
      </c>
      <c r="H18" s="33"/>
    </row>
    <row r="19" spans="1:10" x14ac:dyDescent="0.25">
      <c r="A19" s="94"/>
      <c r="B19" s="25">
        <v>2024</v>
      </c>
      <c r="C19" s="25">
        <v>5</v>
      </c>
      <c r="D19" s="65" t="s">
        <v>58</v>
      </c>
      <c r="E19" s="25">
        <v>2</v>
      </c>
      <c r="F19" s="65" t="s">
        <v>58</v>
      </c>
      <c r="G19" s="27">
        <v>0.4</v>
      </c>
      <c r="H19" s="89"/>
    </row>
    <row r="20" spans="1:10" x14ac:dyDescent="0.25">
      <c r="A20" s="66" t="s">
        <v>33</v>
      </c>
      <c r="B20" s="67"/>
      <c r="C20" s="67"/>
      <c r="D20" s="67"/>
      <c r="E20" s="67"/>
      <c r="F20" s="67"/>
      <c r="G20" s="67"/>
      <c r="H20" s="6"/>
      <c r="I20" s="6"/>
      <c r="J20" s="6"/>
    </row>
  </sheetData>
  <mergeCells count="5">
    <mergeCell ref="A1:G1"/>
    <mergeCell ref="A3:B3"/>
    <mergeCell ref="A5:A9"/>
    <mergeCell ref="A10:A14"/>
    <mergeCell ref="A15:A19"/>
  </mergeCells>
  <hyperlinks>
    <hyperlink ref="A20" location="Contents!A1" display="Back to contents" xr:uid="{42567416-1FC0-4CF9-A7D4-306FBCB6A7C9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C46CB-4E98-464F-B5AD-8A083908230A}">
  <dimension ref="A1:V20"/>
  <sheetViews>
    <sheetView workbookViewId="0">
      <selection activeCell="H9" sqref="H9:H19"/>
    </sheetView>
  </sheetViews>
  <sheetFormatPr defaultColWidth="9" defaultRowHeight="15" x14ac:dyDescent="0.25"/>
  <cols>
    <col min="1" max="1" width="37" style="9" customWidth="1"/>
    <col min="2" max="2" width="10.5703125" style="7" customWidth="1"/>
    <col min="3" max="7" width="16.42578125" style="7" customWidth="1"/>
    <col min="8" max="8" width="13.5703125" style="7" bestFit="1" customWidth="1"/>
    <col min="9" max="9" width="10.5703125" style="7" bestFit="1" customWidth="1"/>
    <col min="10" max="10" width="15.5703125" style="7" customWidth="1"/>
    <col min="11" max="11" width="10.85546875" style="7" bestFit="1" customWidth="1"/>
    <col min="12" max="12" width="13.5703125" style="7" bestFit="1" customWidth="1"/>
    <col min="13" max="13" width="10.5703125" style="7" bestFit="1" customWidth="1"/>
    <col min="14" max="14" width="12.85546875" style="7" customWidth="1"/>
    <col min="15" max="16" width="10.5703125" style="7" bestFit="1" customWidth="1"/>
    <col min="17" max="19" width="13" style="7" bestFit="1" customWidth="1"/>
    <col min="20" max="20" width="16" style="7" customWidth="1"/>
    <col min="21" max="21" width="12" style="7" bestFit="1" customWidth="1"/>
    <col min="22" max="22" width="14.5703125" style="7" bestFit="1" customWidth="1"/>
    <col min="23" max="16384" width="9" style="7"/>
  </cols>
  <sheetData>
    <row r="1" spans="1:22" ht="18" customHeight="1" x14ac:dyDescent="0.25">
      <c r="A1" s="95" t="s">
        <v>61</v>
      </c>
      <c r="B1" s="96"/>
      <c r="C1" s="96"/>
      <c r="D1" s="96"/>
      <c r="E1" s="96"/>
      <c r="F1" s="96"/>
      <c r="G1" s="97"/>
      <c r="H1" s="6"/>
      <c r="I1" s="6"/>
      <c r="J1" s="6"/>
    </row>
    <row r="2" spans="1:22" ht="13.35" customHeight="1" x14ac:dyDescent="0.25">
      <c r="A2" s="5"/>
      <c r="B2" s="5"/>
      <c r="C2" s="6"/>
      <c r="D2" s="6"/>
      <c r="E2" s="6"/>
      <c r="F2" s="6"/>
      <c r="G2" s="6"/>
      <c r="H2" s="6"/>
      <c r="I2" s="6"/>
      <c r="J2" s="6"/>
    </row>
    <row r="3" spans="1:22" x14ac:dyDescent="0.25">
      <c r="A3" s="98" t="s">
        <v>62</v>
      </c>
      <c r="B3" s="98"/>
      <c r="C3" s="34"/>
      <c r="D3" s="34"/>
      <c r="E3" s="34"/>
      <c r="F3" s="34"/>
      <c r="G3" s="34"/>
      <c r="H3" s="6"/>
      <c r="I3" s="6"/>
      <c r="J3" s="6"/>
    </row>
    <row r="4" spans="1:22" s="9" customFormat="1" ht="45" x14ac:dyDescent="0.25">
      <c r="A4" s="35" t="s">
        <v>53</v>
      </c>
      <c r="B4" s="36" t="s">
        <v>41</v>
      </c>
      <c r="C4" s="36" t="s">
        <v>54</v>
      </c>
      <c r="D4" s="36" t="s">
        <v>63</v>
      </c>
      <c r="E4" s="36" t="s">
        <v>64</v>
      </c>
      <c r="F4" s="36" t="s">
        <v>65</v>
      </c>
      <c r="G4" s="36" t="s">
        <v>44</v>
      </c>
      <c r="H4" s="32"/>
      <c r="R4" s="15"/>
      <c r="S4" s="15"/>
      <c r="T4" s="15"/>
      <c r="U4" s="15"/>
      <c r="V4" s="15"/>
    </row>
    <row r="5" spans="1:22" ht="14.25" customHeight="1" x14ac:dyDescent="0.25">
      <c r="A5" s="99" t="s">
        <v>57</v>
      </c>
      <c r="B5" s="18">
        <v>2019</v>
      </c>
      <c r="C5" s="12">
        <v>120</v>
      </c>
      <c r="D5" s="12">
        <v>5.3</v>
      </c>
      <c r="E5" s="12">
        <v>13</v>
      </c>
      <c r="F5" s="16">
        <v>4.5</v>
      </c>
      <c r="G5" s="17">
        <v>0.10833333333333334</v>
      </c>
      <c r="H5" s="33"/>
      <c r="R5" s="10"/>
      <c r="S5" s="10"/>
      <c r="T5" s="10"/>
      <c r="U5" s="10"/>
      <c r="V5" s="10"/>
    </row>
    <row r="6" spans="1:22" x14ac:dyDescent="0.25">
      <c r="A6" s="100"/>
      <c r="B6" s="18">
        <v>2021</v>
      </c>
      <c r="C6" s="12">
        <v>150</v>
      </c>
      <c r="D6" s="16">
        <v>5.4866666666666664</v>
      </c>
      <c r="E6" s="12">
        <v>26</v>
      </c>
      <c r="F6" s="16">
        <v>4.7692307692307692</v>
      </c>
      <c r="G6" s="17">
        <v>0.17333333333333334</v>
      </c>
      <c r="H6" s="33"/>
      <c r="R6" s="10"/>
      <c r="S6" s="10"/>
      <c r="T6" s="10"/>
      <c r="U6" s="10"/>
      <c r="V6" s="10"/>
    </row>
    <row r="7" spans="1:22" x14ac:dyDescent="0.25">
      <c r="A7" s="100"/>
      <c r="B7" s="18">
        <v>2022</v>
      </c>
      <c r="C7" s="12">
        <v>130</v>
      </c>
      <c r="D7" s="16">
        <v>5.7076923076923078</v>
      </c>
      <c r="E7" s="12">
        <v>22</v>
      </c>
      <c r="F7" s="16">
        <v>5.1363636363636367</v>
      </c>
      <c r="G7" s="17">
        <v>0.16923076923076924</v>
      </c>
      <c r="H7" s="33"/>
    </row>
    <row r="8" spans="1:22" x14ac:dyDescent="0.25">
      <c r="A8" s="100"/>
      <c r="B8" s="18">
        <v>2023</v>
      </c>
      <c r="C8" s="12">
        <v>92</v>
      </c>
      <c r="D8" s="16">
        <v>5.8</v>
      </c>
      <c r="E8" s="12">
        <v>19</v>
      </c>
      <c r="F8" s="16">
        <v>6.1</v>
      </c>
      <c r="G8" s="17">
        <v>0.20699999999999999</v>
      </c>
      <c r="H8" s="33"/>
    </row>
    <row r="9" spans="1:22" x14ac:dyDescent="0.25">
      <c r="A9" s="101"/>
      <c r="B9" s="25">
        <v>2024</v>
      </c>
      <c r="C9" s="25">
        <v>103</v>
      </c>
      <c r="D9" s="65">
        <v>5.6213592233009706</v>
      </c>
      <c r="E9" s="25">
        <v>16</v>
      </c>
      <c r="F9" s="25">
        <v>5.5</v>
      </c>
      <c r="G9" s="27">
        <v>0.1553398058252427</v>
      </c>
      <c r="H9" s="89"/>
    </row>
    <row r="10" spans="1:22" ht="14.25" customHeight="1" x14ac:dyDescent="0.25">
      <c r="A10" s="99" t="s">
        <v>59</v>
      </c>
      <c r="B10" s="18">
        <v>2019</v>
      </c>
      <c r="C10" s="12">
        <v>308</v>
      </c>
      <c r="D10" s="12">
        <v>20.5</v>
      </c>
      <c r="E10" s="12">
        <v>45</v>
      </c>
      <c r="F10" s="12">
        <v>20.2</v>
      </c>
      <c r="G10" s="17">
        <v>0.1461038961038961</v>
      </c>
      <c r="H10" s="33"/>
    </row>
    <row r="11" spans="1:22" x14ac:dyDescent="0.25">
      <c r="A11" s="100"/>
      <c r="B11" s="18">
        <v>2021</v>
      </c>
      <c r="C11" s="12">
        <v>479</v>
      </c>
      <c r="D11" s="16">
        <v>20.32776617954071</v>
      </c>
      <c r="E11" s="12">
        <v>97</v>
      </c>
      <c r="F11" s="16">
        <v>20.402061855670102</v>
      </c>
      <c r="G11" s="17">
        <v>0.20250521920668058</v>
      </c>
      <c r="H11" s="33"/>
    </row>
    <row r="12" spans="1:22" x14ac:dyDescent="0.25">
      <c r="A12" s="100"/>
      <c r="B12" s="18">
        <v>2022</v>
      </c>
      <c r="C12" s="12">
        <v>377</v>
      </c>
      <c r="D12" s="16">
        <v>20.954907161803714</v>
      </c>
      <c r="E12" s="12">
        <v>53</v>
      </c>
      <c r="F12" s="16">
        <v>21.679245283018869</v>
      </c>
      <c r="G12" s="17">
        <v>0.14058355437665782</v>
      </c>
      <c r="H12" s="33"/>
    </row>
    <row r="13" spans="1:22" x14ac:dyDescent="0.25">
      <c r="A13" s="100"/>
      <c r="B13" s="18">
        <v>2023</v>
      </c>
      <c r="C13" s="12">
        <v>275</v>
      </c>
      <c r="D13" s="16">
        <v>20.3</v>
      </c>
      <c r="E13" s="12">
        <v>60</v>
      </c>
      <c r="F13" s="16">
        <v>20.399999999999999</v>
      </c>
      <c r="G13" s="17">
        <v>0.218</v>
      </c>
      <c r="H13" s="33"/>
    </row>
    <row r="14" spans="1:22" x14ac:dyDescent="0.25">
      <c r="A14" s="101"/>
      <c r="B14" s="25">
        <v>2024</v>
      </c>
      <c r="C14" s="25">
        <v>286</v>
      </c>
      <c r="D14" s="65">
        <v>19.982517482517483</v>
      </c>
      <c r="E14" s="25">
        <v>44</v>
      </c>
      <c r="F14" s="65">
        <v>19.84090909090909</v>
      </c>
      <c r="G14" s="27">
        <v>0.15384615384615385</v>
      </c>
      <c r="H14" s="89"/>
    </row>
    <row r="15" spans="1:22" ht="14.25" customHeight="1" x14ac:dyDescent="0.25">
      <c r="A15" s="94" t="s">
        <v>60</v>
      </c>
      <c r="B15" s="18">
        <v>2019</v>
      </c>
      <c r="C15" s="12">
        <v>57</v>
      </c>
      <c r="D15" s="12" t="s">
        <v>58</v>
      </c>
      <c r="E15" s="12">
        <v>11</v>
      </c>
      <c r="F15" s="12" t="s">
        <v>58</v>
      </c>
      <c r="G15" s="17">
        <v>0.19298245614035087</v>
      </c>
      <c r="H15" s="33"/>
    </row>
    <row r="16" spans="1:22" x14ac:dyDescent="0.25">
      <c r="A16" s="94"/>
      <c r="B16" s="18">
        <v>2021</v>
      </c>
      <c r="C16" s="12">
        <v>64</v>
      </c>
      <c r="D16" s="12" t="s">
        <v>58</v>
      </c>
      <c r="E16" s="12">
        <v>17</v>
      </c>
      <c r="F16" s="12" t="s">
        <v>58</v>
      </c>
      <c r="G16" s="17">
        <v>0.265625</v>
      </c>
      <c r="H16" s="33"/>
    </row>
    <row r="17" spans="1:10" x14ac:dyDescent="0.25">
      <c r="A17" s="94"/>
      <c r="B17" s="18">
        <v>2022</v>
      </c>
      <c r="C17" s="12">
        <v>44</v>
      </c>
      <c r="D17" s="12" t="s">
        <v>58</v>
      </c>
      <c r="E17" s="12">
        <v>8</v>
      </c>
      <c r="F17" s="12" t="s">
        <v>58</v>
      </c>
      <c r="G17" s="17">
        <v>0.18181818181818182</v>
      </c>
      <c r="H17" s="33"/>
    </row>
    <row r="18" spans="1:10" x14ac:dyDescent="0.25">
      <c r="A18" s="94"/>
      <c r="B18" s="18">
        <v>2023</v>
      </c>
      <c r="C18" s="12">
        <v>33</v>
      </c>
      <c r="D18" s="16" t="s">
        <v>58</v>
      </c>
      <c r="E18" s="12">
        <v>5</v>
      </c>
      <c r="F18" s="16" t="s">
        <v>58</v>
      </c>
      <c r="G18" s="17">
        <v>0.152</v>
      </c>
      <c r="H18" s="33"/>
    </row>
    <row r="19" spans="1:10" x14ac:dyDescent="0.25">
      <c r="A19" s="94"/>
      <c r="B19" s="25">
        <v>2024</v>
      </c>
      <c r="C19" s="25">
        <v>60</v>
      </c>
      <c r="D19" s="65" t="s">
        <v>58</v>
      </c>
      <c r="E19" s="25">
        <v>13</v>
      </c>
      <c r="F19" s="25" t="s">
        <v>58</v>
      </c>
      <c r="G19" s="27">
        <v>0.21666666666666667</v>
      </c>
      <c r="H19" s="89"/>
    </row>
    <row r="20" spans="1:10" x14ac:dyDescent="0.25">
      <c r="A20" s="66" t="s">
        <v>33</v>
      </c>
      <c r="B20" s="6"/>
      <c r="C20" s="6"/>
      <c r="D20" s="6"/>
      <c r="E20" s="6"/>
      <c r="F20" s="6"/>
      <c r="G20" s="6"/>
      <c r="H20" s="6"/>
      <c r="I20" s="6"/>
      <c r="J20" s="6"/>
    </row>
  </sheetData>
  <mergeCells count="5">
    <mergeCell ref="A1:G1"/>
    <mergeCell ref="A3:B3"/>
    <mergeCell ref="A5:A9"/>
    <mergeCell ref="A10:A14"/>
    <mergeCell ref="A15:A19"/>
  </mergeCells>
  <hyperlinks>
    <hyperlink ref="A20" location="Contents!A1" display="Back to contents" xr:uid="{2FEEBB48-1708-4F75-B30F-AD485BE6D3EF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2A133-78C6-4832-B010-75195DCEDC90}">
  <dimension ref="A1:U24"/>
  <sheetViews>
    <sheetView workbookViewId="0">
      <selection activeCell="A24" activeCellId="1" sqref="A1:F1 A24"/>
    </sheetView>
  </sheetViews>
  <sheetFormatPr defaultColWidth="9" defaultRowHeight="15" x14ac:dyDescent="0.25"/>
  <cols>
    <col min="1" max="1" width="21.5703125" style="9" customWidth="1"/>
    <col min="2" max="2" width="10.5703125" style="7" customWidth="1"/>
    <col min="3" max="5" width="16.42578125" style="7" customWidth="1"/>
    <col min="6" max="6" width="20.5703125" style="7" customWidth="1"/>
    <col min="7" max="7" width="13.5703125" style="7" bestFit="1" customWidth="1"/>
    <col min="8" max="8" width="10.5703125" style="7" bestFit="1" customWidth="1"/>
    <col min="9" max="9" width="15.5703125" style="7" customWidth="1"/>
    <col min="10" max="10" width="10.85546875" style="7" bestFit="1" customWidth="1"/>
    <col min="11" max="11" width="13.5703125" style="7" bestFit="1" customWidth="1"/>
    <col min="12" max="12" width="10.5703125" style="7" bestFit="1" customWidth="1"/>
    <col min="13" max="13" width="12.85546875" style="7" customWidth="1"/>
    <col min="14" max="15" width="10.5703125" style="7" bestFit="1" customWidth="1"/>
    <col min="16" max="18" width="13" style="7" bestFit="1" customWidth="1"/>
    <col min="19" max="19" width="16" style="7" customWidth="1"/>
    <col min="20" max="20" width="12" style="7" bestFit="1" customWidth="1"/>
    <col min="21" max="21" width="14.5703125" style="7" bestFit="1" customWidth="1"/>
    <col min="22" max="16384" width="9" style="7"/>
  </cols>
  <sheetData>
    <row r="1" spans="1:21" ht="18" customHeight="1" x14ac:dyDescent="0.25">
      <c r="A1" s="95" t="s">
        <v>66</v>
      </c>
      <c r="B1" s="96"/>
      <c r="C1" s="96"/>
      <c r="D1" s="96"/>
      <c r="E1" s="96"/>
      <c r="F1" s="96"/>
      <c r="G1" s="6"/>
      <c r="H1" s="6"/>
      <c r="I1" s="6"/>
    </row>
    <row r="2" spans="1:21" ht="13.35" customHeight="1" x14ac:dyDescent="0.25">
      <c r="A2" s="5"/>
      <c r="B2" s="5"/>
      <c r="C2" s="6"/>
      <c r="D2" s="6"/>
      <c r="E2" s="6"/>
      <c r="F2" s="6"/>
      <c r="G2" s="6"/>
      <c r="H2" s="6"/>
      <c r="I2" s="6"/>
    </row>
    <row r="3" spans="1:21" x14ac:dyDescent="0.25">
      <c r="A3" s="98" t="s">
        <v>67</v>
      </c>
      <c r="B3" s="98"/>
      <c r="C3" s="34"/>
      <c r="D3" s="34"/>
      <c r="E3" s="34"/>
      <c r="F3" s="34"/>
      <c r="G3" s="6"/>
      <c r="H3" s="6"/>
      <c r="I3" s="6"/>
    </row>
    <row r="4" spans="1:21" s="9" customFormat="1" ht="30" customHeight="1" x14ac:dyDescent="0.25">
      <c r="A4" s="35" t="s">
        <v>68</v>
      </c>
      <c r="B4" s="36" t="s">
        <v>41</v>
      </c>
      <c r="C4" s="36" t="s">
        <v>54</v>
      </c>
      <c r="D4" s="36" t="s">
        <v>69</v>
      </c>
      <c r="E4" s="36" t="s">
        <v>44</v>
      </c>
      <c r="F4" s="36" t="s">
        <v>70</v>
      </c>
      <c r="G4" s="32"/>
      <c r="Q4" s="15"/>
      <c r="R4" s="15"/>
      <c r="S4" s="15"/>
      <c r="T4" s="15"/>
      <c r="U4" s="15"/>
    </row>
    <row r="5" spans="1:21" ht="14.25" customHeight="1" x14ac:dyDescent="0.25">
      <c r="A5" s="94" t="s">
        <v>71</v>
      </c>
      <c r="B5" s="18">
        <v>2019</v>
      </c>
      <c r="C5" s="12">
        <v>35</v>
      </c>
      <c r="D5" s="12">
        <v>4</v>
      </c>
      <c r="E5" s="21">
        <v>0.11428571428571428</v>
      </c>
      <c r="F5" s="21">
        <v>0.4</v>
      </c>
      <c r="G5" s="33"/>
      <c r="Q5" s="10"/>
      <c r="R5" s="10"/>
      <c r="S5" s="10"/>
      <c r="T5" s="10"/>
      <c r="U5" s="10"/>
    </row>
    <row r="6" spans="1:21" x14ac:dyDescent="0.25">
      <c r="A6" s="94"/>
      <c r="B6" s="18">
        <v>2021</v>
      </c>
      <c r="C6" s="12">
        <v>45</v>
      </c>
      <c r="D6" s="12">
        <v>8</v>
      </c>
      <c r="E6" s="21">
        <v>0.17777777777777778</v>
      </c>
      <c r="F6" s="21">
        <v>0.47058823529411764</v>
      </c>
      <c r="G6" s="33"/>
      <c r="Q6" s="10"/>
      <c r="R6" s="10"/>
      <c r="S6" s="10"/>
      <c r="T6" s="10"/>
      <c r="U6" s="10"/>
    </row>
    <row r="7" spans="1:21" x14ac:dyDescent="0.25">
      <c r="A7" s="94"/>
      <c r="B7" s="18">
        <v>2022</v>
      </c>
      <c r="C7" s="12">
        <v>43</v>
      </c>
      <c r="D7" s="12">
        <v>6</v>
      </c>
      <c r="E7" s="21">
        <v>0.13953488372093023</v>
      </c>
      <c r="F7" s="21">
        <v>0.6</v>
      </c>
      <c r="G7" s="33"/>
    </row>
    <row r="8" spans="1:21" x14ac:dyDescent="0.25">
      <c r="A8" s="94"/>
      <c r="B8" s="18">
        <v>2023</v>
      </c>
      <c r="C8" s="12">
        <v>25</v>
      </c>
      <c r="D8" s="12">
        <v>4</v>
      </c>
      <c r="E8" s="21">
        <v>0.16</v>
      </c>
      <c r="F8" s="21">
        <v>0.4</v>
      </c>
      <c r="G8" s="33"/>
    </row>
    <row r="9" spans="1:21" x14ac:dyDescent="0.25">
      <c r="A9" s="94"/>
      <c r="B9" s="25">
        <v>2024</v>
      </c>
      <c r="C9" s="19">
        <v>32</v>
      </c>
      <c r="D9" s="19">
        <v>4</v>
      </c>
      <c r="E9" s="26">
        <v>0.125</v>
      </c>
      <c r="F9" s="26">
        <v>0.4</v>
      </c>
      <c r="G9" s="33"/>
    </row>
    <row r="10" spans="1:21" ht="14.25" customHeight="1" x14ac:dyDescent="0.25">
      <c r="A10" s="94" t="s">
        <v>72</v>
      </c>
      <c r="B10" s="18">
        <v>2019</v>
      </c>
      <c r="C10" s="12">
        <v>29</v>
      </c>
      <c r="D10" s="12">
        <v>6</v>
      </c>
      <c r="E10" s="21">
        <v>0.20689655172413793</v>
      </c>
      <c r="F10" s="21">
        <v>0.6</v>
      </c>
      <c r="G10" s="33"/>
    </row>
    <row r="11" spans="1:21" x14ac:dyDescent="0.25">
      <c r="A11" s="94"/>
      <c r="B11" s="18">
        <v>2021</v>
      </c>
      <c r="C11" s="12">
        <v>41</v>
      </c>
      <c r="D11" s="12">
        <v>9</v>
      </c>
      <c r="E11" s="21">
        <v>0.21951219512195122</v>
      </c>
      <c r="F11" s="21">
        <v>0.52941176470588236</v>
      </c>
      <c r="G11" s="33"/>
    </row>
    <row r="12" spans="1:21" x14ac:dyDescent="0.25">
      <c r="A12" s="94"/>
      <c r="B12" s="18">
        <v>2022</v>
      </c>
      <c r="C12" s="12">
        <v>26</v>
      </c>
      <c r="D12" s="12">
        <v>4</v>
      </c>
      <c r="E12" s="21">
        <v>0.15384615384615385</v>
      </c>
      <c r="F12" s="21">
        <v>0.4</v>
      </c>
      <c r="G12" s="33"/>
    </row>
    <row r="13" spans="1:21" x14ac:dyDescent="0.25">
      <c r="A13" s="94"/>
      <c r="B13" s="18">
        <v>2023</v>
      </c>
      <c r="C13" s="12">
        <v>25</v>
      </c>
      <c r="D13" s="12">
        <v>6</v>
      </c>
      <c r="E13" s="21">
        <v>0.24</v>
      </c>
      <c r="F13" s="21">
        <v>0.6</v>
      </c>
      <c r="G13" s="33"/>
    </row>
    <row r="14" spans="1:21" x14ac:dyDescent="0.25">
      <c r="A14" s="94"/>
      <c r="B14" s="25">
        <v>2024</v>
      </c>
      <c r="C14" s="19">
        <v>23</v>
      </c>
      <c r="D14" s="19">
        <v>6</v>
      </c>
      <c r="E14" s="26">
        <v>0.26100000000000001</v>
      </c>
      <c r="F14" s="26">
        <v>0.6</v>
      </c>
      <c r="G14" s="33"/>
    </row>
    <row r="15" spans="1:21" ht="14.25" customHeight="1" x14ac:dyDescent="0.25">
      <c r="A15" s="94" t="s">
        <v>73</v>
      </c>
      <c r="B15" s="18">
        <v>2019</v>
      </c>
      <c r="C15" s="12">
        <v>0</v>
      </c>
      <c r="D15" s="12">
        <v>0</v>
      </c>
      <c r="E15" s="12" t="s">
        <v>58</v>
      </c>
      <c r="F15" s="12" t="s">
        <v>58</v>
      </c>
      <c r="G15" s="33"/>
    </row>
    <row r="16" spans="1:21" x14ac:dyDescent="0.25">
      <c r="A16" s="94"/>
      <c r="B16" s="18">
        <v>2021</v>
      </c>
      <c r="C16" s="12">
        <v>0</v>
      </c>
      <c r="D16" s="12">
        <v>0</v>
      </c>
      <c r="E16" s="12" t="s">
        <v>58</v>
      </c>
      <c r="F16" s="12" t="s">
        <v>58</v>
      </c>
      <c r="G16" s="33"/>
    </row>
    <row r="17" spans="1:9" x14ac:dyDescent="0.25">
      <c r="A17" s="94"/>
      <c r="B17" s="18">
        <v>2022</v>
      </c>
      <c r="C17" s="12">
        <v>0</v>
      </c>
      <c r="D17" s="12">
        <v>0</v>
      </c>
      <c r="E17" s="12" t="s">
        <v>58</v>
      </c>
      <c r="F17" s="12" t="s">
        <v>58</v>
      </c>
      <c r="G17" s="33"/>
    </row>
    <row r="18" spans="1:9" x14ac:dyDescent="0.25">
      <c r="A18" s="94"/>
      <c r="B18" s="18">
        <v>2023</v>
      </c>
      <c r="C18" s="12">
        <v>0</v>
      </c>
      <c r="D18" s="12">
        <v>0</v>
      </c>
      <c r="E18" s="12" t="s">
        <v>58</v>
      </c>
      <c r="F18" s="12" t="s">
        <v>58</v>
      </c>
      <c r="G18" s="33"/>
    </row>
    <row r="19" spans="1:9" x14ac:dyDescent="0.25">
      <c r="A19" s="94"/>
      <c r="B19" s="25">
        <v>2024</v>
      </c>
      <c r="C19" s="25">
        <v>1</v>
      </c>
      <c r="D19" s="25">
        <v>0</v>
      </c>
      <c r="E19" s="27">
        <v>0</v>
      </c>
      <c r="F19" s="27">
        <v>0</v>
      </c>
      <c r="G19" s="33"/>
    </row>
    <row r="20" spans="1:9" x14ac:dyDescent="0.25">
      <c r="A20" s="24"/>
      <c r="B20" s="20"/>
      <c r="C20" s="20"/>
      <c r="D20" s="20"/>
      <c r="E20" s="20"/>
      <c r="F20" s="20"/>
    </row>
    <row r="21" spans="1:9" ht="62.1" customHeight="1" x14ac:dyDescent="0.25">
      <c r="A21" s="102" t="s">
        <v>74</v>
      </c>
      <c r="B21" s="103"/>
      <c r="C21" s="103"/>
      <c r="D21" s="103"/>
      <c r="E21" s="103"/>
      <c r="F21" s="104"/>
    </row>
    <row r="22" spans="1:9" ht="57.95" customHeight="1" x14ac:dyDescent="0.25">
      <c r="A22" s="102" t="s">
        <v>75</v>
      </c>
      <c r="B22" s="103"/>
      <c r="C22" s="103"/>
      <c r="D22" s="103"/>
      <c r="E22" s="103"/>
      <c r="F22" s="104"/>
    </row>
    <row r="23" spans="1:9" x14ac:dyDescent="0.25">
      <c r="A23" s="24"/>
      <c r="B23" s="20"/>
      <c r="C23" s="20"/>
      <c r="D23" s="20"/>
      <c r="E23" s="20"/>
      <c r="F23" s="20"/>
    </row>
    <row r="24" spans="1:9" x14ac:dyDescent="0.25">
      <c r="A24" s="8" t="s">
        <v>33</v>
      </c>
      <c r="B24" s="6"/>
      <c r="C24" s="6"/>
      <c r="D24" s="6"/>
      <c r="E24" s="6"/>
      <c r="F24" s="6"/>
      <c r="G24" s="6"/>
      <c r="H24" s="6"/>
      <c r="I24" s="6"/>
    </row>
  </sheetData>
  <mergeCells count="7">
    <mergeCell ref="A21:F21"/>
    <mergeCell ref="A22:F22"/>
    <mergeCell ref="A1:F1"/>
    <mergeCell ref="A3:B3"/>
    <mergeCell ref="A5:A9"/>
    <mergeCell ref="A10:A14"/>
    <mergeCell ref="A15:A19"/>
  </mergeCells>
  <hyperlinks>
    <hyperlink ref="A24" location="Contents!A1" display="Back to contents" xr:uid="{876B6044-BFD8-4E46-8B01-84907133ED0C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E88FA-01C1-497F-971D-76295458E39A}">
  <dimension ref="A1:I25"/>
  <sheetViews>
    <sheetView workbookViewId="0">
      <selection activeCell="A21" sqref="A21:F21"/>
    </sheetView>
  </sheetViews>
  <sheetFormatPr defaultColWidth="9" defaultRowHeight="15" x14ac:dyDescent="0.25"/>
  <cols>
    <col min="1" max="1" width="21.5703125" style="9" customWidth="1"/>
    <col min="2" max="2" width="10.5703125" style="7" customWidth="1"/>
    <col min="3" max="5" width="16.42578125" style="7" customWidth="1"/>
    <col min="6" max="6" width="23" style="7" customWidth="1"/>
    <col min="7" max="7" width="13.5703125" style="7" bestFit="1" customWidth="1"/>
    <col min="8" max="8" width="10.5703125" style="7" bestFit="1" customWidth="1"/>
    <col min="9" max="9" width="15.5703125" style="7" customWidth="1"/>
    <col min="10" max="10" width="10.85546875" style="7" bestFit="1" customWidth="1"/>
    <col min="11" max="11" width="13.5703125" style="7" bestFit="1" customWidth="1"/>
    <col min="12" max="12" width="10.5703125" style="7" bestFit="1" customWidth="1"/>
    <col min="13" max="13" width="12.85546875" style="7" customWidth="1"/>
    <col min="14" max="15" width="10.5703125" style="7" bestFit="1" customWidth="1"/>
    <col min="16" max="18" width="13" style="7" bestFit="1" customWidth="1"/>
    <col min="19" max="19" width="16" style="7" customWidth="1"/>
    <col min="20" max="20" width="12" style="7" bestFit="1" customWidth="1"/>
    <col min="21" max="21" width="14.5703125" style="7" bestFit="1" customWidth="1"/>
    <col min="22" max="16384" width="9" style="7"/>
  </cols>
  <sheetData>
    <row r="1" spans="1:9" ht="18" customHeight="1" x14ac:dyDescent="0.25">
      <c r="A1" s="95" t="s">
        <v>76</v>
      </c>
      <c r="B1" s="96"/>
      <c r="C1" s="96"/>
      <c r="D1" s="96"/>
      <c r="E1" s="96"/>
      <c r="F1" s="96"/>
      <c r="G1" s="6"/>
      <c r="H1" s="6"/>
      <c r="I1" s="6"/>
    </row>
    <row r="2" spans="1:9" ht="13.35" customHeight="1" x14ac:dyDescent="0.25">
      <c r="A2" s="5"/>
      <c r="B2" s="5"/>
      <c r="C2" s="6"/>
      <c r="D2" s="6"/>
      <c r="E2" s="6"/>
      <c r="F2" s="6"/>
      <c r="G2" s="6"/>
      <c r="H2" s="6"/>
      <c r="I2" s="6"/>
    </row>
    <row r="3" spans="1:9" x14ac:dyDescent="0.25">
      <c r="A3" s="98" t="s">
        <v>77</v>
      </c>
      <c r="B3" s="98"/>
      <c r="C3" s="34"/>
      <c r="D3" s="34"/>
      <c r="E3" s="34"/>
      <c r="F3" s="34"/>
      <c r="G3" s="6"/>
      <c r="H3" s="6"/>
      <c r="I3" s="6"/>
    </row>
    <row r="4" spans="1:9" ht="30" x14ac:dyDescent="0.25">
      <c r="A4" s="54" t="s">
        <v>78</v>
      </c>
      <c r="B4" s="36" t="s">
        <v>41</v>
      </c>
      <c r="C4" s="36" t="s">
        <v>54</v>
      </c>
      <c r="D4" s="36" t="s">
        <v>69</v>
      </c>
      <c r="E4" s="36" t="s">
        <v>44</v>
      </c>
      <c r="F4" s="36" t="s">
        <v>79</v>
      </c>
      <c r="G4" s="33"/>
    </row>
    <row r="5" spans="1:9" x14ac:dyDescent="0.25">
      <c r="A5" s="94" t="s">
        <v>71</v>
      </c>
      <c r="B5" s="12">
        <v>2019</v>
      </c>
      <c r="C5" s="4">
        <v>256</v>
      </c>
      <c r="D5" s="4">
        <v>34</v>
      </c>
      <c r="E5" s="22">
        <v>0.1328125</v>
      </c>
      <c r="F5" s="22">
        <v>0.49275362318840582</v>
      </c>
      <c r="G5" s="37"/>
      <c r="H5" s="6"/>
      <c r="I5" s="6"/>
    </row>
    <row r="6" spans="1:9" x14ac:dyDescent="0.25">
      <c r="A6" s="94"/>
      <c r="B6" s="12">
        <v>2021</v>
      </c>
      <c r="C6" s="4">
        <v>359</v>
      </c>
      <c r="D6" s="4">
        <v>75</v>
      </c>
      <c r="E6" s="22">
        <v>0.20891364902506965</v>
      </c>
      <c r="F6" s="22">
        <v>0.5357142857142857</v>
      </c>
      <c r="G6" s="33"/>
    </row>
    <row r="7" spans="1:9" x14ac:dyDescent="0.25">
      <c r="A7" s="94"/>
      <c r="B7" s="12">
        <v>2022</v>
      </c>
      <c r="C7" s="12">
        <v>273</v>
      </c>
      <c r="D7" s="12">
        <v>44</v>
      </c>
      <c r="E7" s="22">
        <v>0.16117216117216118</v>
      </c>
      <c r="F7" s="22">
        <v>0.53012048192771088</v>
      </c>
      <c r="G7" s="33"/>
    </row>
    <row r="8" spans="1:9" x14ac:dyDescent="0.25">
      <c r="A8" s="94"/>
      <c r="B8" s="12">
        <v>2023</v>
      </c>
      <c r="C8" s="12">
        <v>184</v>
      </c>
      <c r="D8" s="12">
        <v>37</v>
      </c>
      <c r="E8" s="22">
        <v>0.20100000000000001</v>
      </c>
      <c r="F8" s="22">
        <v>0.44</v>
      </c>
      <c r="G8" s="33"/>
    </row>
    <row r="9" spans="1:9" x14ac:dyDescent="0.25">
      <c r="A9" s="94"/>
      <c r="B9" s="25">
        <v>2024</v>
      </c>
      <c r="C9" s="19">
        <v>207</v>
      </c>
      <c r="D9" s="19">
        <v>31</v>
      </c>
      <c r="E9" s="26">
        <v>0.14975845410628019</v>
      </c>
      <c r="F9" s="26">
        <v>0.42465753424657532</v>
      </c>
      <c r="G9" s="33"/>
    </row>
    <row r="10" spans="1:9" x14ac:dyDescent="0.25">
      <c r="A10" s="94" t="s">
        <v>72</v>
      </c>
      <c r="B10" s="12">
        <v>2019</v>
      </c>
      <c r="C10" s="4">
        <v>223</v>
      </c>
      <c r="D10" s="4">
        <v>35</v>
      </c>
      <c r="E10" s="22">
        <v>0.15695067264573992</v>
      </c>
      <c r="F10" s="21">
        <v>0.50724637681159424</v>
      </c>
      <c r="G10" s="33"/>
    </row>
    <row r="11" spans="1:9" x14ac:dyDescent="0.25">
      <c r="A11" s="94"/>
      <c r="B11" s="12">
        <v>2021</v>
      </c>
      <c r="C11" s="4">
        <v>329</v>
      </c>
      <c r="D11" s="4">
        <v>63</v>
      </c>
      <c r="E11" s="22">
        <v>0.19148936170212766</v>
      </c>
      <c r="F11" s="21">
        <v>0.45</v>
      </c>
      <c r="G11" s="33"/>
    </row>
    <row r="12" spans="1:9" x14ac:dyDescent="0.25">
      <c r="A12" s="94"/>
      <c r="B12" s="12">
        <v>2022</v>
      </c>
      <c r="C12" s="12">
        <v>266</v>
      </c>
      <c r="D12" s="12">
        <v>38</v>
      </c>
      <c r="E12" s="22">
        <v>0.14285714285714285</v>
      </c>
      <c r="F12" s="21">
        <v>0.45783132530120479</v>
      </c>
      <c r="G12" s="33"/>
    </row>
    <row r="13" spans="1:9" x14ac:dyDescent="0.25">
      <c r="A13" s="94"/>
      <c r="B13" s="12">
        <v>2023</v>
      </c>
      <c r="C13" s="12">
        <v>202</v>
      </c>
      <c r="D13" s="12">
        <v>46</v>
      </c>
      <c r="E13" s="22">
        <v>0.22800000000000001</v>
      </c>
      <c r="F13" s="21">
        <v>0.54800000000000004</v>
      </c>
      <c r="G13" s="33"/>
    </row>
    <row r="14" spans="1:9" x14ac:dyDescent="0.25">
      <c r="A14" s="94"/>
      <c r="B14" s="25">
        <v>2024</v>
      </c>
      <c r="C14" s="19">
        <v>223</v>
      </c>
      <c r="D14" s="19">
        <v>40</v>
      </c>
      <c r="E14" s="26">
        <v>0.17937219730941703</v>
      </c>
      <c r="F14" s="26">
        <v>0.54794520547945202</v>
      </c>
      <c r="G14" s="33"/>
    </row>
    <row r="15" spans="1:9" x14ac:dyDescent="0.25">
      <c r="A15" s="94" t="s">
        <v>73</v>
      </c>
      <c r="B15" s="12">
        <v>2019</v>
      </c>
      <c r="C15" s="4">
        <v>6</v>
      </c>
      <c r="D15" s="4">
        <v>0</v>
      </c>
      <c r="E15" s="22">
        <v>0</v>
      </c>
      <c r="F15" s="17">
        <v>0</v>
      </c>
      <c r="G15" s="33"/>
    </row>
    <row r="16" spans="1:9" x14ac:dyDescent="0.25">
      <c r="A16" s="94"/>
      <c r="B16" s="12">
        <v>2021</v>
      </c>
      <c r="C16" s="4">
        <v>5</v>
      </c>
      <c r="D16" s="4">
        <v>2</v>
      </c>
      <c r="E16" s="22">
        <v>0.4</v>
      </c>
      <c r="F16" s="17">
        <v>1.4285714285714285E-2</v>
      </c>
      <c r="G16" s="33"/>
    </row>
    <row r="17" spans="1:9" x14ac:dyDescent="0.25">
      <c r="A17" s="94"/>
      <c r="B17" s="12">
        <v>2022</v>
      </c>
      <c r="C17" s="12">
        <v>12</v>
      </c>
      <c r="D17" s="12">
        <v>1</v>
      </c>
      <c r="E17" s="22">
        <v>8.3333333333333329E-2</v>
      </c>
      <c r="F17" s="17">
        <v>1.2048192771084338E-2</v>
      </c>
      <c r="G17" s="33"/>
    </row>
    <row r="18" spans="1:9" x14ac:dyDescent="0.25">
      <c r="A18" s="94"/>
      <c r="B18" s="12">
        <v>2023</v>
      </c>
      <c r="C18" s="12">
        <v>14</v>
      </c>
      <c r="D18" s="12">
        <v>1</v>
      </c>
      <c r="E18" s="22">
        <v>7.0999999999999994E-2</v>
      </c>
      <c r="F18" s="17">
        <v>1.2E-2</v>
      </c>
      <c r="G18" s="33"/>
    </row>
    <row r="19" spans="1:9" x14ac:dyDescent="0.25">
      <c r="A19" s="94"/>
      <c r="B19" s="25">
        <v>2024</v>
      </c>
      <c r="C19" s="19">
        <v>19</v>
      </c>
      <c r="D19" s="19">
        <v>2</v>
      </c>
      <c r="E19" s="26">
        <v>0.10526315789473684</v>
      </c>
      <c r="F19" s="26">
        <v>2.7397260273972601E-2</v>
      </c>
      <c r="G19" s="33"/>
    </row>
    <row r="20" spans="1:9" s="23" customFormat="1" x14ac:dyDescent="0.25">
      <c r="A20" s="38"/>
      <c r="B20" s="39"/>
      <c r="C20" s="39"/>
      <c r="D20" s="39"/>
      <c r="E20" s="39"/>
      <c r="F20" s="39"/>
    </row>
    <row r="21" spans="1:9" s="23" customFormat="1" ht="42.95" customHeight="1" x14ac:dyDescent="0.25">
      <c r="A21" s="102" t="s">
        <v>74</v>
      </c>
      <c r="B21" s="103"/>
      <c r="C21" s="103"/>
      <c r="D21" s="103"/>
      <c r="E21" s="103"/>
      <c r="F21" s="104"/>
    </row>
    <row r="22" spans="1:9" s="23" customFormat="1" ht="66" customHeight="1" x14ac:dyDescent="0.25">
      <c r="A22" s="102" t="s">
        <v>75</v>
      </c>
      <c r="B22" s="103"/>
      <c r="C22" s="103"/>
      <c r="D22" s="103"/>
      <c r="E22" s="103"/>
      <c r="F22" s="104"/>
    </row>
    <row r="23" spans="1:9" s="23" customFormat="1" ht="22.5" customHeight="1" x14ac:dyDescent="0.25">
      <c r="A23" s="102"/>
      <c r="B23" s="103"/>
      <c r="C23" s="103"/>
      <c r="D23" s="103"/>
      <c r="E23" s="103"/>
      <c r="F23" s="104"/>
    </row>
    <row r="24" spans="1:9" x14ac:dyDescent="0.25">
      <c r="A24" s="8" t="s">
        <v>33</v>
      </c>
      <c r="B24" s="6"/>
      <c r="C24" s="6"/>
      <c r="D24" s="6"/>
      <c r="E24" s="6"/>
      <c r="F24" s="6"/>
      <c r="G24" s="6"/>
      <c r="H24" s="6"/>
      <c r="I24" s="6"/>
    </row>
    <row r="25" spans="1:9" s="20" customFormat="1" x14ac:dyDescent="0.25">
      <c r="A25" s="24"/>
    </row>
  </sheetData>
  <mergeCells count="8">
    <mergeCell ref="A1:F1"/>
    <mergeCell ref="A3:B3"/>
    <mergeCell ref="A21:F21"/>
    <mergeCell ref="A22:F22"/>
    <mergeCell ref="A23:F23"/>
    <mergeCell ref="A5:A9"/>
    <mergeCell ref="A10:A14"/>
    <mergeCell ref="A15:A19"/>
  </mergeCells>
  <hyperlinks>
    <hyperlink ref="A24" location="Contents!A1" display="Back to contents" xr:uid="{F0CDECD0-50D0-44F4-915E-6E47DB4ABE8A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154FD-D84C-4C71-8386-758DDB615935}">
  <dimension ref="A1:I21"/>
  <sheetViews>
    <sheetView showGridLines="0" zoomScaleNormal="100" workbookViewId="0">
      <selection activeCell="A21" activeCellId="1" sqref="A1 A21"/>
    </sheetView>
  </sheetViews>
  <sheetFormatPr defaultRowHeight="15" x14ac:dyDescent="0.25"/>
  <cols>
    <col min="1" max="1" width="54.42578125" customWidth="1"/>
    <col min="2" max="2" width="16.42578125" customWidth="1"/>
    <col min="3" max="3" width="19.85546875" customWidth="1"/>
    <col min="4" max="5" width="16.42578125" customWidth="1"/>
    <col min="6" max="6" width="25.42578125" customWidth="1"/>
    <col min="7" max="7" width="2.85546875" customWidth="1"/>
    <col min="8" max="8" width="12.42578125" customWidth="1"/>
  </cols>
  <sheetData>
    <row r="1" spans="1:9" ht="18.75" x14ac:dyDescent="0.3">
      <c r="A1" s="41" t="s">
        <v>80</v>
      </c>
    </row>
    <row r="3" spans="1:9" x14ac:dyDescent="0.25">
      <c r="A3" s="1" t="s">
        <v>81</v>
      </c>
    </row>
    <row r="4" spans="1:9" ht="30" customHeight="1" x14ac:dyDescent="0.25">
      <c r="A4" s="40" t="s">
        <v>82</v>
      </c>
      <c r="B4" s="29" t="s">
        <v>41</v>
      </c>
      <c r="C4" s="29" t="s">
        <v>42</v>
      </c>
      <c r="D4" s="29" t="s">
        <v>83</v>
      </c>
      <c r="E4" s="29" t="s">
        <v>44</v>
      </c>
      <c r="F4" s="36" t="s">
        <v>84</v>
      </c>
      <c r="H4" s="51"/>
      <c r="I4" s="51"/>
    </row>
    <row r="5" spans="1:9" x14ac:dyDescent="0.25">
      <c r="A5" s="105" t="s">
        <v>85</v>
      </c>
      <c r="B5" s="42">
        <v>2019</v>
      </c>
      <c r="C5" s="42">
        <v>4</v>
      </c>
      <c r="D5" s="42">
        <v>1</v>
      </c>
      <c r="E5" s="43">
        <v>0.25</v>
      </c>
      <c r="F5" s="43">
        <v>0.1</v>
      </c>
      <c r="H5" s="52"/>
      <c r="I5" s="51"/>
    </row>
    <row r="6" spans="1:9" x14ac:dyDescent="0.25">
      <c r="A6" s="106"/>
      <c r="B6" s="42">
        <v>2021</v>
      </c>
      <c r="C6" s="42">
        <v>6</v>
      </c>
      <c r="D6" s="42">
        <v>2</v>
      </c>
      <c r="E6" s="43">
        <v>0.33300000000000002</v>
      </c>
      <c r="F6" s="43">
        <v>0.11799999999999999</v>
      </c>
      <c r="H6" s="53"/>
      <c r="I6" s="51"/>
    </row>
    <row r="7" spans="1:9" x14ac:dyDescent="0.25">
      <c r="A7" s="106"/>
      <c r="B7" s="42">
        <v>2022</v>
      </c>
      <c r="C7" s="42">
        <v>3</v>
      </c>
      <c r="D7" s="42">
        <v>2</v>
      </c>
      <c r="E7" s="43">
        <v>0.66700000000000004</v>
      </c>
      <c r="F7" s="43">
        <v>0.2</v>
      </c>
      <c r="H7" s="53"/>
      <c r="I7" s="51"/>
    </row>
    <row r="8" spans="1:9" x14ac:dyDescent="0.25">
      <c r="A8" s="106"/>
      <c r="B8" s="42">
        <v>2023</v>
      </c>
      <c r="C8" s="42">
        <v>3</v>
      </c>
      <c r="D8" s="42">
        <v>3</v>
      </c>
      <c r="E8" s="43">
        <v>1</v>
      </c>
      <c r="F8" s="43">
        <v>0.3</v>
      </c>
      <c r="H8" s="53"/>
      <c r="I8" s="51"/>
    </row>
    <row r="9" spans="1:9" x14ac:dyDescent="0.25">
      <c r="A9" s="107"/>
      <c r="B9" s="61">
        <v>2024</v>
      </c>
      <c r="C9" s="61">
        <v>2</v>
      </c>
      <c r="D9" s="61">
        <v>1</v>
      </c>
      <c r="E9" s="62">
        <v>0.5</v>
      </c>
      <c r="F9" s="62">
        <v>0.1</v>
      </c>
      <c r="G9" s="1"/>
      <c r="H9" s="53"/>
      <c r="I9" s="51"/>
    </row>
    <row r="10" spans="1:9" ht="14.1" customHeight="1" x14ac:dyDescent="0.25">
      <c r="A10" s="105" t="s">
        <v>86</v>
      </c>
      <c r="B10" s="42">
        <v>2019</v>
      </c>
      <c r="C10" s="42">
        <v>5</v>
      </c>
      <c r="D10" s="42">
        <v>1</v>
      </c>
      <c r="E10" s="43">
        <v>0.2</v>
      </c>
      <c r="F10" s="43">
        <v>0.1</v>
      </c>
      <c r="H10" s="51"/>
      <c r="I10" s="51"/>
    </row>
    <row r="11" spans="1:9" x14ac:dyDescent="0.25">
      <c r="A11" s="106"/>
      <c r="B11" s="42">
        <v>2021</v>
      </c>
      <c r="C11" s="42">
        <v>10</v>
      </c>
      <c r="D11" s="42">
        <v>3</v>
      </c>
      <c r="E11" s="43">
        <v>0.3</v>
      </c>
      <c r="F11" s="43">
        <v>0.17599999999999999</v>
      </c>
    </row>
    <row r="12" spans="1:9" x14ac:dyDescent="0.25">
      <c r="A12" s="106"/>
      <c r="B12" s="42">
        <v>2022</v>
      </c>
      <c r="C12" s="42">
        <v>8</v>
      </c>
      <c r="D12" s="42">
        <v>2</v>
      </c>
      <c r="E12" s="43">
        <v>0.25</v>
      </c>
      <c r="F12" s="43">
        <v>0.2</v>
      </c>
    </row>
    <row r="13" spans="1:9" x14ac:dyDescent="0.25">
      <c r="A13" s="106"/>
      <c r="B13" s="42">
        <v>2023</v>
      </c>
      <c r="C13" s="42">
        <v>5</v>
      </c>
      <c r="D13" s="42">
        <v>3</v>
      </c>
      <c r="E13" s="43">
        <v>0.6</v>
      </c>
      <c r="F13" s="43">
        <v>0.3</v>
      </c>
    </row>
    <row r="14" spans="1:9" ht="15" customHeight="1" x14ac:dyDescent="0.25">
      <c r="A14" s="107"/>
      <c r="B14" s="61">
        <v>2024</v>
      </c>
      <c r="C14" s="61">
        <v>2</v>
      </c>
      <c r="D14" s="61">
        <v>1</v>
      </c>
      <c r="E14" s="63">
        <v>0.5</v>
      </c>
      <c r="F14" s="63">
        <v>0.1</v>
      </c>
      <c r="H14" s="51"/>
    </row>
    <row r="15" spans="1:9" x14ac:dyDescent="0.25">
      <c r="A15" s="105" t="s">
        <v>87</v>
      </c>
      <c r="B15" s="42">
        <v>2019</v>
      </c>
      <c r="C15" s="42">
        <v>1</v>
      </c>
      <c r="D15" s="42">
        <v>1</v>
      </c>
      <c r="E15" s="43">
        <v>1</v>
      </c>
      <c r="F15" s="43">
        <v>0.1</v>
      </c>
    </row>
    <row r="16" spans="1:9" x14ac:dyDescent="0.25">
      <c r="A16" s="106"/>
      <c r="B16" s="42">
        <v>2021</v>
      </c>
      <c r="C16" s="42">
        <v>2</v>
      </c>
      <c r="D16" s="42">
        <v>1</v>
      </c>
      <c r="E16" s="43">
        <v>0.5</v>
      </c>
      <c r="F16" s="43">
        <v>5.8999999999999997E-2</v>
      </c>
    </row>
    <row r="17" spans="1:6" x14ac:dyDescent="0.25">
      <c r="A17" s="106"/>
      <c r="B17" s="42">
        <v>2022</v>
      </c>
      <c r="C17" s="42">
        <v>2</v>
      </c>
      <c r="D17" s="42">
        <v>1</v>
      </c>
      <c r="E17" s="43">
        <v>0.5</v>
      </c>
      <c r="F17" s="43">
        <v>0.1</v>
      </c>
    </row>
    <row r="18" spans="1:6" x14ac:dyDescent="0.25">
      <c r="A18" s="106"/>
      <c r="B18" s="42">
        <v>2023</v>
      </c>
      <c r="C18" s="42">
        <v>1</v>
      </c>
      <c r="D18" s="42">
        <v>1</v>
      </c>
      <c r="E18" s="43">
        <v>1</v>
      </c>
      <c r="F18" s="43">
        <v>0.1</v>
      </c>
    </row>
    <row r="19" spans="1:6" ht="15" customHeight="1" x14ac:dyDescent="0.25">
      <c r="A19" s="107"/>
      <c r="B19" s="61">
        <v>2024</v>
      </c>
      <c r="C19" s="61">
        <v>1</v>
      </c>
      <c r="D19" s="61">
        <v>1</v>
      </c>
      <c r="E19" s="63">
        <v>1</v>
      </c>
      <c r="F19" s="63">
        <v>0.1</v>
      </c>
    </row>
    <row r="20" spans="1:6" ht="16.5" customHeight="1" x14ac:dyDescent="0.25"/>
    <row r="21" spans="1:6" x14ac:dyDescent="0.25">
      <c r="A21" s="3" t="s">
        <v>33</v>
      </c>
    </row>
  </sheetData>
  <mergeCells count="3">
    <mergeCell ref="A5:A9"/>
    <mergeCell ref="A10:A14"/>
    <mergeCell ref="A15:A19"/>
  </mergeCells>
  <hyperlinks>
    <hyperlink ref="A21" location="Contents!A1" display="Back to contents" xr:uid="{4ACC41A9-3FA1-4F0B-B798-297B468E2925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f8499da-f70f-48c9-a6de-e578977a26c0">F6F5JTDMPPPC-1180789789-18150</_dlc_DocId>
    <TaxCatchAll xmlns="ef8499da-f70f-48c9-a6de-e578977a26c0" xsi:nil="true"/>
    <_dlc_DocIdUrl xmlns="ef8499da-f70f-48c9-a6de-e578977a26c0">
      <Url>https://nhmrc.sharepoint.com/sites/preawardmrea/_layouts/15/DocIdRedir.aspx?ID=F6F5JTDMPPPC-1180789789-18150</Url>
      <Description>F6F5JTDMPPPC-1180789789-18150</Description>
    </_dlc_DocIdUrl>
    <lcf76f155ced4ddcb4097134ff3c332f xmlns="6a5b5d4b-615e-4533-834a-73fdaee3f46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231B6DD0506749A4D197DD8E902F65" ma:contentTypeVersion="14" ma:contentTypeDescription="Create a new document." ma:contentTypeScope="" ma:versionID="91516460f3d1de58be3a619301c46a7f">
  <xsd:schema xmlns:xsd="http://www.w3.org/2001/XMLSchema" xmlns:xs="http://www.w3.org/2001/XMLSchema" xmlns:p="http://schemas.microsoft.com/office/2006/metadata/properties" xmlns:ns2="6a5b5d4b-615e-4533-834a-73fdaee3f460" xmlns:ns3="ef8499da-f70f-48c9-a6de-e578977a26c0" targetNamespace="http://schemas.microsoft.com/office/2006/metadata/properties" ma:root="true" ma:fieldsID="e0ef9ad3db088dc9f41918a4f8e25c85" ns2:_="" ns3:_="">
    <xsd:import namespace="6a5b5d4b-615e-4533-834a-73fdaee3f460"/>
    <xsd:import namespace="ef8499da-f70f-48c9-a6de-e578977a26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b5d4b-615e-4533-834a-73fdaee3f4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ec482b5b-748e-4687-9c7b-3c897542f2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8499da-f70f-48c9-a6de-e578977a26c0" elementFormDefault="qualified">
    <xsd:import namespace="http://schemas.microsoft.com/office/2006/documentManagement/types"/>
    <xsd:import namespace="http://schemas.microsoft.com/office/infopath/2007/PartnerControls"/>
    <xsd:element name="_dlc_DocId" ma:index="1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79162c6d-275b-4d58-af33-9f49e971fa9a}" ma:internalName="TaxCatchAll" ma:showField="CatchAllData" ma:web="ef8499da-f70f-48c9-a6de-e578977a26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73A9A0-5415-4C8C-A3C4-DDED914A9A34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ef8499da-f70f-48c9-a6de-e578977a26c0"/>
    <ds:schemaRef ds:uri="http://purl.org/dc/elements/1.1/"/>
    <ds:schemaRef ds:uri="6a5b5d4b-615e-4533-834a-73fdaee3f460"/>
    <ds:schemaRef ds:uri="http://purl.org/dc/dcmitype/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CD3B8D1-5F46-44A3-A91E-80E602FD7E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ADCC0D-79B7-4C10-BB89-4A5AC835257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1C7FAA7-337F-4C3E-BC35-17F5C5BC02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5b5d4b-615e-4533-834a-73fdaee3f460"/>
    <ds:schemaRef ds:uri="ef8499da-f70f-48c9-a6de-e578977a26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Table. 1</vt:lpstr>
      <vt:lpstr>Table. 2</vt:lpstr>
      <vt:lpstr>Table. 3</vt:lpstr>
      <vt:lpstr>Table. 4</vt:lpstr>
      <vt:lpstr>Table. 5</vt:lpstr>
      <vt:lpstr>Table. 6</vt:lpstr>
      <vt:lpstr>Table. 7</vt:lpstr>
      <vt:lpstr>Table. 8</vt:lpstr>
      <vt:lpstr>Table. 9</vt:lpstr>
      <vt:lpstr>Table 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Synergy Grants Outcomes data</dc:title>
  <dc:subject/>
  <dc:creator>Danielle O'BRIEN</dc:creator>
  <cp:keywords/>
  <dc:description/>
  <cp:lastModifiedBy>Danielle O'BRIEN</cp:lastModifiedBy>
  <cp:revision/>
  <dcterms:created xsi:type="dcterms:W3CDTF">2023-06-23T01:14:00Z</dcterms:created>
  <dcterms:modified xsi:type="dcterms:W3CDTF">2025-02-12T01:06:50Z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a5e7792-7543-4db2-bcc9-9caeff0b8eb1_Enabled">
    <vt:lpwstr>true</vt:lpwstr>
  </property>
  <property fmtid="{D5CDD505-2E9C-101B-9397-08002B2CF9AE}" pid="3" name="MSIP_Label_9a5e7792-7543-4db2-bcc9-9caeff0b8eb1_SetDate">
    <vt:lpwstr>2023-06-23T06:08:44Z</vt:lpwstr>
  </property>
  <property fmtid="{D5CDD505-2E9C-101B-9397-08002B2CF9AE}" pid="4" name="MSIP_Label_9a5e7792-7543-4db2-bcc9-9caeff0b8eb1_Method">
    <vt:lpwstr>Privileged</vt:lpwstr>
  </property>
  <property fmtid="{D5CDD505-2E9C-101B-9397-08002B2CF9AE}" pid="5" name="MSIP_Label_9a5e7792-7543-4db2-bcc9-9caeff0b8eb1_Name">
    <vt:lpwstr>OFFICIAL</vt:lpwstr>
  </property>
  <property fmtid="{D5CDD505-2E9C-101B-9397-08002B2CF9AE}" pid="6" name="MSIP_Label_9a5e7792-7543-4db2-bcc9-9caeff0b8eb1_SiteId">
    <vt:lpwstr>402fca06-dc9c-412f-9bf9-1a335a4671f7</vt:lpwstr>
  </property>
  <property fmtid="{D5CDD505-2E9C-101B-9397-08002B2CF9AE}" pid="7" name="MSIP_Label_9a5e7792-7543-4db2-bcc9-9caeff0b8eb1_ActionId">
    <vt:lpwstr>5654ca79-fe77-4381-8f6b-207be59c2614</vt:lpwstr>
  </property>
  <property fmtid="{D5CDD505-2E9C-101B-9397-08002B2CF9AE}" pid="8" name="MSIP_Label_9a5e7792-7543-4db2-bcc9-9caeff0b8eb1_ContentBits">
    <vt:lpwstr>0</vt:lpwstr>
  </property>
  <property fmtid="{D5CDD505-2E9C-101B-9397-08002B2CF9AE}" pid="9" name="ContentTypeId">
    <vt:lpwstr>0x01010052231B6DD0506749A4D197DD8E902F65</vt:lpwstr>
  </property>
  <property fmtid="{D5CDD505-2E9C-101B-9397-08002B2CF9AE}" pid="10" name="_dlc_DocIdItemGuid">
    <vt:lpwstr>8b445f19-05d8-45d8-90b6-9adb4286a1a1</vt:lpwstr>
  </property>
  <property fmtid="{D5CDD505-2E9C-101B-9397-08002B2CF9AE}" pid="11" name="MediaServiceImageTags">
    <vt:lpwstr/>
  </property>
</Properties>
</file>